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CUADROS 18-07-2023\MODELOS NEXMY\"/>
    </mc:Choice>
  </mc:AlternateContent>
  <bookViews>
    <workbookView xWindow="-120" yWindow="-120" windowWidth="20640" windowHeight="11160" firstSheet="1" activeTab="1"/>
  </bookViews>
  <sheets>
    <sheet name="LOGOS" sheetId="11" state="hidden" r:id="rId1"/>
    <sheet name="DATOS" sheetId="3" r:id="rId2"/>
    <sheet name="T1" sheetId="1" r:id="rId3"/>
    <sheet name="T2" sheetId="6" r:id="rId4"/>
    <sheet name="T3" sheetId="7" r:id="rId5"/>
    <sheet name="Actas" sheetId="8" r:id="rId6"/>
    <sheet name="Final" sheetId="9" r:id="rId7"/>
    <sheet name="OVD" sheetId="12" state="hidden" r:id="rId8"/>
  </sheets>
  <definedNames>
    <definedName name="_xlnm.Print_Area" localSheetId="5">Actas!$A$2:$N$73</definedName>
    <definedName name="_xlnm.Print_Area" localSheetId="6">Final!$A$1:$I$67</definedName>
    <definedName name="CALIF1">Actas!$I$12:$I$56</definedName>
    <definedName name="compor">'T1'!$S$9:$U$13</definedName>
    <definedName name="compor1">'T1'!$R$9:$S$13</definedName>
    <definedName name="COMPORTA">'T1'!$DN$2:$DP$6</definedName>
    <definedName name="COMPORTA1">'T1'!$DM$2:$DN$6</definedName>
    <definedName name="ESCALA">Actas!$L$12:$L$46</definedName>
    <definedName name="final">Final!$J$11:$J$58</definedName>
    <definedName name="Final_1">Final!$A$11:$I$58</definedName>
    <definedName name="PROM">'T1'!$S$16:$U$19</definedName>
    <definedName name="PROM_1">'T1'!$R$16:$S$19</definedName>
    <definedName name="_xlnm.Print_Titles" localSheetId="5">Actas!$2:$9</definedName>
    <definedName name="_xlnm.Print_Titles" localSheetId="6">Final!$1:$10</definedName>
    <definedName name="TRI_1">'T1'!$A$4:$P$52</definedName>
    <definedName name="TRI_2">'T2'!$A$4:$P$52</definedName>
    <definedName name="TRI_3">'T3'!$A$4:$P$52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E8" i="1" l="1"/>
  <c r="AE52" i="7" l="1"/>
  <c r="AD52" i="7"/>
  <c r="AC52" i="7"/>
  <c r="AB52" i="7"/>
  <c r="AA52" i="7"/>
  <c r="Z52" i="7"/>
  <c r="Y52" i="7"/>
  <c r="X52" i="7"/>
  <c r="W52" i="7"/>
  <c r="AE51" i="7"/>
  <c r="AD51" i="7"/>
  <c r="AC51" i="7"/>
  <c r="AB51" i="7"/>
  <c r="AA51" i="7"/>
  <c r="Z51" i="7"/>
  <c r="Y51" i="7"/>
  <c r="X51" i="7"/>
  <c r="W51" i="7"/>
  <c r="AE50" i="7"/>
  <c r="AD50" i="7"/>
  <c r="AC50" i="7"/>
  <c r="AB50" i="7"/>
  <c r="AA50" i="7"/>
  <c r="Z50" i="7"/>
  <c r="Y50" i="7"/>
  <c r="X50" i="7"/>
  <c r="W50" i="7"/>
  <c r="AE49" i="7"/>
  <c r="AD49" i="7"/>
  <c r="AC49" i="7"/>
  <c r="AB49" i="7"/>
  <c r="AA49" i="7"/>
  <c r="Z49" i="7"/>
  <c r="Y49" i="7"/>
  <c r="X49" i="7"/>
  <c r="W49" i="7"/>
  <c r="AE48" i="7"/>
  <c r="AD48" i="7"/>
  <c r="AC48" i="7"/>
  <c r="AB48" i="7"/>
  <c r="AA48" i="7"/>
  <c r="Z48" i="7"/>
  <c r="Y48" i="7"/>
  <c r="X48" i="7"/>
  <c r="W48" i="7"/>
  <c r="AE47" i="7"/>
  <c r="AD47" i="7"/>
  <c r="AC47" i="7"/>
  <c r="AB47" i="7"/>
  <c r="AA47" i="7"/>
  <c r="Z47" i="7"/>
  <c r="Y47" i="7"/>
  <c r="X47" i="7"/>
  <c r="W47" i="7"/>
  <c r="AE46" i="7"/>
  <c r="AD46" i="7"/>
  <c r="AC46" i="7"/>
  <c r="AB46" i="7"/>
  <c r="AA46" i="7"/>
  <c r="Z46" i="7"/>
  <c r="Y46" i="7"/>
  <c r="X46" i="7"/>
  <c r="W46" i="7"/>
  <c r="AE45" i="7"/>
  <c r="AD45" i="7"/>
  <c r="AC45" i="7"/>
  <c r="AB45" i="7"/>
  <c r="AA45" i="7"/>
  <c r="Z45" i="7"/>
  <c r="Y45" i="7"/>
  <c r="X45" i="7"/>
  <c r="W45" i="7"/>
  <c r="AE44" i="7"/>
  <c r="AD44" i="7"/>
  <c r="AC44" i="7"/>
  <c r="AB44" i="7"/>
  <c r="AA44" i="7"/>
  <c r="Z44" i="7"/>
  <c r="Y44" i="7"/>
  <c r="X44" i="7"/>
  <c r="W44" i="7"/>
  <c r="AE43" i="7"/>
  <c r="AD43" i="7"/>
  <c r="AC43" i="7"/>
  <c r="AB43" i="7"/>
  <c r="AA43" i="7"/>
  <c r="Z43" i="7"/>
  <c r="Y43" i="7"/>
  <c r="X43" i="7"/>
  <c r="W43" i="7"/>
  <c r="AE42" i="7"/>
  <c r="AD42" i="7"/>
  <c r="AC42" i="7"/>
  <c r="AB42" i="7"/>
  <c r="AA42" i="7"/>
  <c r="Z42" i="7"/>
  <c r="Y42" i="7"/>
  <c r="X42" i="7"/>
  <c r="W42" i="7"/>
  <c r="AE41" i="7"/>
  <c r="AD41" i="7"/>
  <c r="AC41" i="7"/>
  <c r="AB41" i="7"/>
  <c r="AA41" i="7"/>
  <c r="Z41" i="7"/>
  <c r="Y41" i="7"/>
  <c r="X41" i="7"/>
  <c r="W41" i="7"/>
  <c r="AE40" i="7"/>
  <c r="AD40" i="7"/>
  <c r="AC40" i="7"/>
  <c r="AB40" i="7"/>
  <c r="AA40" i="7"/>
  <c r="Z40" i="7"/>
  <c r="Y40" i="7"/>
  <c r="X40" i="7"/>
  <c r="W40" i="7"/>
  <c r="AE39" i="7"/>
  <c r="AD39" i="7"/>
  <c r="AC39" i="7"/>
  <c r="AB39" i="7"/>
  <c r="AA39" i="7"/>
  <c r="Z39" i="7"/>
  <c r="Y39" i="7"/>
  <c r="X39" i="7"/>
  <c r="W39" i="7"/>
  <c r="AE38" i="7"/>
  <c r="AD38" i="7"/>
  <c r="AC38" i="7"/>
  <c r="AB38" i="7"/>
  <c r="AA38" i="7"/>
  <c r="Z38" i="7"/>
  <c r="Y38" i="7"/>
  <c r="X38" i="7"/>
  <c r="W38" i="7"/>
  <c r="AF38" i="7" s="1"/>
  <c r="AE37" i="7"/>
  <c r="AD37" i="7"/>
  <c r="AC37" i="7"/>
  <c r="AB37" i="7"/>
  <c r="AA37" i="7"/>
  <c r="Z37" i="7"/>
  <c r="Y37" i="7"/>
  <c r="X37" i="7"/>
  <c r="W37" i="7"/>
  <c r="AE36" i="7"/>
  <c r="AD36" i="7"/>
  <c r="AC36" i="7"/>
  <c r="AB36" i="7"/>
  <c r="AA36" i="7"/>
  <c r="Z36" i="7"/>
  <c r="Y36" i="7"/>
  <c r="X36" i="7"/>
  <c r="W36" i="7"/>
  <c r="AE35" i="7"/>
  <c r="AD35" i="7"/>
  <c r="AC35" i="7"/>
  <c r="AB35" i="7"/>
  <c r="AA35" i="7"/>
  <c r="Z35" i="7"/>
  <c r="Y35" i="7"/>
  <c r="X35" i="7"/>
  <c r="W35" i="7"/>
  <c r="AE34" i="7"/>
  <c r="AD34" i="7"/>
  <c r="AC34" i="7"/>
  <c r="AB34" i="7"/>
  <c r="AA34" i="7"/>
  <c r="Z34" i="7"/>
  <c r="Y34" i="7"/>
  <c r="X34" i="7"/>
  <c r="W34" i="7"/>
  <c r="AE33" i="7"/>
  <c r="AD33" i="7"/>
  <c r="AC33" i="7"/>
  <c r="AB33" i="7"/>
  <c r="AA33" i="7"/>
  <c r="Z33" i="7"/>
  <c r="Y33" i="7"/>
  <c r="X33" i="7"/>
  <c r="W33" i="7"/>
  <c r="AE32" i="7"/>
  <c r="AD32" i="7"/>
  <c r="AC32" i="7"/>
  <c r="AB32" i="7"/>
  <c r="AA32" i="7"/>
  <c r="Z32" i="7"/>
  <c r="Y32" i="7"/>
  <c r="X32" i="7"/>
  <c r="W32" i="7"/>
  <c r="AE31" i="7"/>
  <c r="AD31" i="7"/>
  <c r="AC31" i="7"/>
  <c r="AB31" i="7"/>
  <c r="AA31" i="7"/>
  <c r="Z31" i="7"/>
  <c r="Y31" i="7"/>
  <c r="X31" i="7"/>
  <c r="W31" i="7"/>
  <c r="AE30" i="7"/>
  <c r="AD30" i="7"/>
  <c r="AC30" i="7"/>
  <c r="AB30" i="7"/>
  <c r="AA30" i="7"/>
  <c r="Z30" i="7"/>
  <c r="Y30" i="7"/>
  <c r="X30" i="7"/>
  <c r="W30" i="7"/>
  <c r="AF30" i="7" s="1"/>
  <c r="AE29" i="7"/>
  <c r="AD29" i="7"/>
  <c r="AC29" i="7"/>
  <c r="AB29" i="7"/>
  <c r="AA29" i="7"/>
  <c r="Z29" i="7"/>
  <c r="Y29" i="7"/>
  <c r="X29" i="7"/>
  <c r="W29" i="7"/>
  <c r="AE28" i="7"/>
  <c r="AD28" i="7"/>
  <c r="AC28" i="7"/>
  <c r="AB28" i="7"/>
  <c r="AA28" i="7"/>
  <c r="Z28" i="7"/>
  <c r="Y28" i="7"/>
  <c r="X28" i="7"/>
  <c r="W28" i="7"/>
  <c r="AE27" i="7"/>
  <c r="AD27" i="7"/>
  <c r="AC27" i="7"/>
  <c r="AB27" i="7"/>
  <c r="AA27" i="7"/>
  <c r="Z27" i="7"/>
  <c r="Y27" i="7"/>
  <c r="X27" i="7"/>
  <c r="W27" i="7"/>
  <c r="AE26" i="7"/>
  <c r="AD26" i="7"/>
  <c r="AC26" i="7"/>
  <c r="AB26" i="7"/>
  <c r="AA26" i="7"/>
  <c r="Z26" i="7"/>
  <c r="Y26" i="7"/>
  <c r="X26" i="7"/>
  <c r="W26" i="7"/>
  <c r="AE25" i="7"/>
  <c r="AD25" i="7"/>
  <c r="AC25" i="7"/>
  <c r="AB25" i="7"/>
  <c r="AA25" i="7"/>
  <c r="Z25" i="7"/>
  <c r="Y25" i="7"/>
  <c r="X25" i="7"/>
  <c r="W25" i="7"/>
  <c r="AE24" i="7"/>
  <c r="AD24" i="7"/>
  <c r="AC24" i="7"/>
  <c r="AB24" i="7"/>
  <c r="AA24" i="7"/>
  <c r="Z24" i="7"/>
  <c r="Y24" i="7"/>
  <c r="X24" i="7"/>
  <c r="W24" i="7"/>
  <c r="AE23" i="7"/>
  <c r="AD23" i="7"/>
  <c r="AC23" i="7"/>
  <c r="AB23" i="7"/>
  <c r="AA23" i="7"/>
  <c r="Z23" i="7"/>
  <c r="Y23" i="7"/>
  <c r="X23" i="7"/>
  <c r="W23" i="7"/>
  <c r="AE22" i="7"/>
  <c r="AD22" i="7"/>
  <c r="AC22" i="7"/>
  <c r="AB22" i="7"/>
  <c r="AA22" i="7"/>
  <c r="Z22" i="7"/>
  <c r="Y22" i="7"/>
  <c r="X22" i="7"/>
  <c r="W22" i="7"/>
  <c r="AE21" i="7"/>
  <c r="AD21" i="7"/>
  <c r="AC21" i="7"/>
  <c r="AB21" i="7"/>
  <c r="AA21" i="7"/>
  <c r="Z21" i="7"/>
  <c r="Y21" i="7"/>
  <c r="X21" i="7"/>
  <c r="W21" i="7"/>
  <c r="AE20" i="7"/>
  <c r="AD20" i="7"/>
  <c r="AC20" i="7"/>
  <c r="AB20" i="7"/>
  <c r="AA20" i="7"/>
  <c r="Z20" i="7"/>
  <c r="Y20" i="7"/>
  <c r="X20" i="7"/>
  <c r="W20" i="7"/>
  <c r="AE19" i="7"/>
  <c r="AD19" i="7"/>
  <c r="AC19" i="7"/>
  <c r="AB19" i="7"/>
  <c r="AA19" i="7"/>
  <c r="Z19" i="7"/>
  <c r="Y19" i="7"/>
  <c r="X19" i="7"/>
  <c r="W19" i="7"/>
  <c r="AE18" i="7"/>
  <c r="AD18" i="7"/>
  <c r="AC18" i="7"/>
  <c r="AB18" i="7"/>
  <c r="AA18" i="7"/>
  <c r="Z18" i="7"/>
  <c r="Y18" i="7"/>
  <c r="X18" i="7"/>
  <c r="W18" i="7"/>
  <c r="AE17" i="7"/>
  <c r="AD17" i="7"/>
  <c r="AC17" i="7"/>
  <c r="AB17" i="7"/>
  <c r="AA17" i="7"/>
  <c r="Z17" i="7"/>
  <c r="Y17" i="7"/>
  <c r="X17" i="7"/>
  <c r="W17" i="7"/>
  <c r="AE16" i="7"/>
  <c r="AD16" i="7"/>
  <c r="AC16" i="7"/>
  <c r="AB16" i="7"/>
  <c r="AA16" i="7"/>
  <c r="Z16" i="7"/>
  <c r="Y16" i="7"/>
  <c r="X16" i="7"/>
  <c r="W16" i="7"/>
  <c r="AE15" i="7"/>
  <c r="AD15" i="7"/>
  <c r="AC15" i="7"/>
  <c r="AB15" i="7"/>
  <c r="AA15" i="7"/>
  <c r="Z15" i="7"/>
  <c r="Y15" i="7"/>
  <c r="X15" i="7"/>
  <c r="W15" i="7"/>
  <c r="AE14" i="7"/>
  <c r="AD14" i="7"/>
  <c r="AC14" i="7"/>
  <c r="AB14" i="7"/>
  <c r="AA14" i="7"/>
  <c r="Z14" i="7"/>
  <c r="Y14" i="7"/>
  <c r="X14" i="7"/>
  <c r="W14" i="7"/>
  <c r="AE13" i="7"/>
  <c r="AD13" i="7"/>
  <c r="AC13" i="7"/>
  <c r="AB13" i="7"/>
  <c r="AA13" i="7"/>
  <c r="Z13" i="7"/>
  <c r="Y13" i="7"/>
  <c r="X13" i="7"/>
  <c r="W13" i="7"/>
  <c r="AE12" i="7"/>
  <c r="AD12" i="7"/>
  <c r="AC12" i="7"/>
  <c r="AB12" i="7"/>
  <c r="AA12" i="7"/>
  <c r="Z12" i="7"/>
  <c r="Y12" i="7"/>
  <c r="X12" i="7"/>
  <c r="W12" i="7"/>
  <c r="AE11" i="7"/>
  <c r="AD11" i="7"/>
  <c r="AC11" i="7"/>
  <c r="AB11" i="7"/>
  <c r="AA11" i="7"/>
  <c r="Z11" i="7"/>
  <c r="Y11" i="7"/>
  <c r="X11" i="7"/>
  <c r="W11" i="7"/>
  <c r="AE10" i="7"/>
  <c r="AD10" i="7"/>
  <c r="AC10" i="7"/>
  <c r="AB10" i="7"/>
  <c r="AA10" i="7"/>
  <c r="Z10" i="7"/>
  <c r="Y10" i="7"/>
  <c r="X10" i="7"/>
  <c r="W10" i="7"/>
  <c r="AE9" i="7"/>
  <c r="AD9" i="7"/>
  <c r="AC9" i="7"/>
  <c r="AB9" i="7"/>
  <c r="AA9" i="7"/>
  <c r="Z9" i="7"/>
  <c r="Y9" i="7"/>
  <c r="X9" i="7"/>
  <c r="W9" i="7"/>
  <c r="AE8" i="7"/>
  <c r="AD8" i="7"/>
  <c r="AC8" i="7"/>
  <c r="AB8" i="7"/>
  <c r="AA8" i="7"/>
  <c r="Z8" i="7"/>
  <c r="Y8" i="7"/>
  <c r="X8" i="7"/>
  <c r="W8" i="7"/>
  <c r="AF14" i="7" l="1"/>
  <c r="AF22" i="7"/>
  <c r="AF46" i="7"/>
  <c r="AF18" i="7"/>
  <c r="AF26" i="7"/>
  <c r="AF34" i="7"/>
  <c r="O34" i="7" s="1"/>
  <c r="AF50" i="7"/>
  <c r="AF10" i="7"/>
  <c r="O10" i="7" s="1"/>
  <c r="AF11" i="7"/>
  <c r="AF15" i="7"/>
  <c r="AF19" i="7"/>
  <c r="AF23" i="7"/>
  <c r="AF27" i="7"/>
  <c r="AF31" i="7"/>
  <c r="O31" i="7" s="1"/>
  <c r="AF35" i="7"/>
  <c r="AF42" i="7"/>
  <c r="O42" i="7" s="1"/>
  <c r="AF39" i="7"/>
  <c r="AF43" i="7"/>
  <c r="AF47" i="7"/>
  <c r="O47" i="7" s="1"/>
  <c r="AF51" i="7"/>
  <c r="O51" i="7" s="1"/>
  <c r="AF12" i="7"/>
  <c r="O12" i="7" s="1"/>
  <c r="AF16" i="7"/>
  <c r="O16" i="7" s="1"/>
  <c r="AF20" i="7"/>
  <c r="O20" i="7" s="1"/>
  <c r="AF24" i="7"/>
  <c r="O24" i="7" s="1"/>
  <c r="AF28" i="7"/>
  <c r="AF32" i="7"/>
  <c r="O32" i="7" s="1"/>
  <c r="AF36" i="7"/>
  <c r="O36" i="7" s="1"/>
  <c r="AF40" i="7"/>
  <c r="AF44" i="7"/>
  <c r="AF48" i="7"/>
  <c r="O48" i="7" s="1"/>
  <c r="AF52" i="7"/>
  <c r="AF8" i="7"/>
  <c r="O8" i="7" s="1"/>
  <c r="AF9" i="7"/>
  <c r="O9" i="7" s="1"/>
  <c r="AF13" i="7"/>
  <c r="O13" i="7" s="1"/>
  <c r="AF17" i="7"/>
  <c r="O17" i="7" s="1"/>
  <c r="AF21" i="7"/>
  <c r="O21" i="7" s="1"/>
  <c r="AF25" i="7"/>
  <c r="O25" i="7" s="1"/>
  <c r="AF29" i="7"/>
  <c r="O29" i="7" s="1"/>
  <c r="AF33" i="7"/>
  <c r="O33" i="7" s="1"/>
  <c r="AF37" i="7"/>
  <c r="O37" i="7" s="1"/>
  <c r="AF41" i="7"/>
  <c r="O41" i="7" s="1"/>
  <c r="AF45" i="7"/>
  <c r="AF49" i="7"/>
  <c r="O49" i="7" s="1"/>
  <c r="O40" i="7"/>
  <c r="O44" i="7"/>
  <c r="O14" i="7"/>
  <c r="O18" i="7"/>
  <c r="O22" i="7"/>
  <c r="O26" i="7"/>
  <c r="O30" i="7"/>
  <c r="O11" i="7"/>
  <c r="O15" i="7"/>
  <c r="O19" i="7"/>
  <c r="O23" i="7"/>
  <c r="O27" i="7"/>
  <c r="O35" i="7"/>
  <c r="O28" i="7"/>
  <c r="O38" i="7"/>
  <c r="O46" i="7"/>
  <c r="O50" i="7"/>
  <c r="O39" i="7"/>
  <c r="O43" i="7"/>
  <c r="O52" i="7"/>
  <c r="O45" i="7"/>
  <c r="AC52" i="6"/>
  <c r="AA52" i="6"/>
  <c r="Y52" i="6"/>
  <c r="W52" i="6"/>
  <c r="AC51" i="6"/>
  <c r="AA51" i="6"/>
  <c r="Y51" i="6"/>
  <c r="W51" i="6"/>
  <c r="AC50" i="6"/>
  <c r="AA50" i="6"/>
  <c r="Y50" i="6"/>
  <c r="W50" i="6"/>
  <c r="AC49" i="6"/>
  <c r="AA49" i="6"/>
  <c r="Y49" i="6"/>
  <c r="W49" i="6"/>
  <c r="AE48" i="6"/>
  <c r="AD48" i="6"/>
  <c r="AC48" i="6"/>
  <c r="AB48" i="6"/>
  <c r="AA48" i="6"/>
  <c r="Z48" i="6"/>
  <c r="Y48" i="6"/>
  <c r="X48" i="6"/>
  <c r="W48" i="6"/>
  <c r="AE47" i="6"/>
  <c r="AD47" i="6"/>
  <c r="AC47" i="6"/>
  <c r="AB47" i="6"/>
  <c r="AA47" i="6"/>
  <c r="Z47" i="6"/>
  <c r="Y47" i="6"/>
  <c r="X47" i="6"/>
  <c r="W47" i="6"/>
  <c r="AE46" i="6"/>
  <c r="AD46" i="6"/>
  <c r="AC46" i="6"/>
  <c r="AB46" i="6"/>
  <c r="AA46" i="6"/>
  <c r="Z46" i="6"/>
  <c r="Y46" i="6"/>
  <c r="X46" i="6"/>
  <c r="W46" i="6"/>
  <c r="AE45" i="6"/>
  <c r="AD45" i="6"/>
  <c r="AC45" i="6"/>
  <c r="AB45" i="6"/>
  <c r="AA45" i="6"/>
  <c r="Z45" i="6"/>
  <c r="Y45" i="6"/>
  <c r="X45" i="6"/>
  <c r="W45" i="6"/>
  <c r="AE44" i="6"/>
  <c r="AD44" i="6"/>
  <c r="AC44" i="6"/>
  <c r="AB44" i="6"/>
  <c r="AA44" i="6"/>
  <c r="Z44" i="6"/>
  <c r="Y44" i="6"/>
  <c r="X44" i="6"/>
  <c r="W44" i="6"/>
  <c r="AE43" i="6"/>
  <c r="AD43" i="6"/>
  <c r="AC43" i="6"/>
  <c r="AB43" i="6"/>
  <c r="AA43" i="6"/>
  <c r="Z43" i="6"/>
  <c r="Y43" i="6"/>
  <c r="X43" i="6"/>
  <c r="W43" i="6"/>
  <c r="AE42" i="6"/>
  <c r="AD42" i="6"/>
  <c r="AC42" i="6"/>
  <c r="AB42" i="6"/>
  <c r="AA42" i="6"/>
  <c r="Z42" i="6"/>
  <c r="Y42" i="6"/>
  <c r="X42" i="6"/>
  <c r="W42" i="6"/>
  <c r="AE41" i="6"/>
  <c r="AD41" i="6"/>
  <c r="AC41" i="6"/>
  <c r="AB41" i="6"/>
  <c r="AA41" i="6"/>
  <c r="Z41" i="6"/>
  <c r="Y41" i="6"/>
  <c r="X41" i="6"/>
  <c r="W41" i="6"/>
  <c r="AE40" i="6"/>
  <c r="AD40" i="6"/>
  <c r="AC40" i="6"/>
  <c r="AB40" i="6"/>
  <c r="AA40" i="6"/>
  <c r="Z40" i="6"/>
  <c r="Y40" i="6"/>
  <c r="X40" i="6"/>
  <c r="W40" i="6"/>
  <c r="AE39" i="6"/>
  <c r="AD39" i="6"/>
  <c r="AC39" i="6"/>
  <c r="AB39" i="6"/>
  <c r="AA39" i="6"/>
  <c r="Z39" i="6"/>
  <c r="Y39" i="6"/>
  <c r="X39" i="6"/>
  <c r="W39" i="6"/>
  <c r="AE38" i="6"/>
  <c r="AD38" i="6"/>
  <c r="AC38" i="6"/>
  <c r="AB38" i="6"/>
  <c r="AA38" i="6"/>
  <c r="Z38" i="6"/>
  <c r="Y38" i="6"/>
  <c r="X38" i="6"/>
  <c r="W38" i="6"/>
  <c r="AE37" i="6"/>
  <c r="AD37" i="6"/>
  <c r="AC37" i="6"/>
  <c r="AB37" i="6"/>
  <c r="AA37" i="6"/>
  <c r="Z37" i="6"/>
  <c r="Y37" i="6"/>
  <c r="X37" i="6"/>
  <c r="W37" i="6"/>
  <c r="AE36" i="6"/>
  <c r="AD36" i="6"/>
  <c r="AC36" i="6"/>
  <c r="AB36" i="6"/>
  <c r="AA36" i="6"/>
  <c r="Z36" i="6"/>
  <c r="Y36" i="6"/>
  <c r="X36" i="6"/>
  <c r="W36" i="6"/>
  <c r="AE35" i="6"/>
  <c r="AD35" i="6"/>
  <c r="AC35" i="6"/>
  <c r="AB35" i="6"/>
  <c r="AA35" i="6"/>
  <c r="Z35" i="6"/>
  <c r="Y35" i="6"/>
  <c r="X35" i="6"/>
  <c r="W35" i="6"/>
  <c r="AE34" i="6"/>
  <c r="AD34" i="6"/>
  <c r="AC34" i="6"/>
  <c r="AB34" i="6"/>
  <c r="AA34" i="6"/>
  <c r="Z34" i="6"/>
  <c r="Y34" i="6"/>
  <c r="X34" i="6"/>
  <c r="W34" i="6"/>
  <c r="AE33" i="6"/>
  <c r="AD33" i="6"/>
  <c r="AC33" i="6"/>
  <c r="AB33" i="6"/>
  <c r="AA33" i="6"/>
  <c r="Z33" i="6"/>
  <c r="Y33" i="6"/>
  <c r="X33" i="6"/>
  <c r="W33" i="6"/>
  <c r="AE32" i="6"/>
  <c r="AD32" i="6"/>
  <c r="AC32" i="6"/>
  <c r="AB32" i="6"/>
  <c r="AA32" i="6"/>
  <c r="Z32" i="6"/>
  <c r="Y32" i="6"/>
  <c r="X32" i="6"/>
  <c r="W32" i="6"/>
  <c r="AE31" i="6"/>
  <c r="AD31" i="6"/>
  <c r="AC31" i="6"/>
  <c r="AB31" i="6"/>
  <c r="AA31" i="6"/>
  <c r="Z31" i="6"/>
  <c r="Y31" i="6"/>
  <c r="X31" i="6"/>
  <c r="W31" i="6"/>
  <c r="AE30" i="6"/>
  <c r="AD30" i="6"/>
  <c r="AC30" i="6"/>
  <c r="AB30" i="6"/>
  <c r="AA30" i="6"/>
  <c r="Z30" i="6"/>
  <c r="Y30" i="6"/>
  <c r="X30" i="6"/>
  <c r="W30" i="6"/>
  <c r="AE29" i="6"/>
  <c r="AD29" i="6"/>
  <c r="AC29" i="6"/>
  <c r="AB29" i="6"/>
  <c r="AA29" i="6"/>
  <c r="Z29" i="6"/>
  <c r="Y29" i="6"/>
  <c r="X29" i="6"/>
  <c r="W29" i="6"/>
  <c r="AE28" i="6"/>
  <c r="AD28" i="6"/>
  <c r="AC28" i="6"/>
  <c r="AB28" i="6"/>
  <c r="AA28" i="6"/>
  <c r="Z28" i="6"/>
  <c r="Y28" i="6"/>
  <c r="X28" i="6"/>
  <c r="W28" i="6"/>
  <c r="AE27" i="6"/>
  <c r="AD27" i="6"/>
  <c r="AC27" i="6"/>
  <c r="AB27" i="6"/>
  <c r="AA27" i="6"/>
  <c r="Z27" i="6"/>
  <c r="Y27" i="6"/>
  <c r="X27" i="6"/>
  <c r="W27" i="6"/>
  <c r="AE26" i="6"/>
  <c r="AD26" i="6"/>
  <c r="AC26" i="6"/>
  <c r="AB26" i="6"/>
  <c r="AA26" i="6"/>
  <c r="Z26" i="6"/>
  <c r="Y26" i="6"/>
  <c r="X26" i="6"/>
  <c r="W26" i="6"/>
  <c r="AE25" i="6"/>
  <c r="AD25" i="6"/>
  <c r="AC25" i="6"/>
  <c r="AB25" i="6"/>
  <c r="AA25" i="6"/>
  <c r="Z25" i="6"/>
  <c r="Y25" i="6"/>
  <c r="X25" i="6"/>
  <c r="W25" i="6"/>
  <c r="AE24" i="6"/>
  <c r="AD24" i="6"/>
  <c r="AC24" i="6"/>
  <c r="AB24" i="6"/>
  <c r="AA24" i="6"/>
  <c r="Z24" i="6"/>
  <c r="Y24" i="6"/>
  <c r="X24" i="6"/>
  <c r="W24" i="6"/>
  <c r="AE23" i="6"/>
  <c r="AD23" i="6"/>
  <c r="AC23" i="6"/>
  <c r="AB23" i="6"/>
  <c r="AA23" i="6"/>
  <c r="Z23" i="6"/>
  <c r="Y23" i="6"/>
  <c r="X23" i="6"/>
  <c r="W23" i="6"/>
  <c r="AE22" i="6"/>
  <c r="AD22" i="6"/>
  <c r="AC22" i="6"/>
  <c r="AB22" i="6"/>
  <c r="AA22" i="6"/>
  <c r="Z22" i="6"/>
  <c r="Y22" i="6"/>
  <c r="X22" i="6"/>
  <c r="W22" i="6"/>
  <c r="AE21" i="6"/>
  <c r="AD21" i="6"/>
  <c r="AC21" i="6"/>
  <c r="AB21" i="6"/>
  <c r="AA21" i="6"/>
  <c r="Z21" i="6"/>
  <c r="Y21" i="6"/>
  <c r="X21" i="6"/>
  <c r="W21" i="6"/>
  <c r="AE20" i="6"/>
  <c r="AD20" i="6"/>
  <c r="AC20" i="6"/>
  <c r="AB20" i="6"/>
  <c r="AA20" i="6"/>
  <c r="Z20" i="6"/>
  <c r="Y20" i="6"/>
  <c r="X20" i="6"/>
  <c r="W20" i="6"/>
  <c r="AE19" i="6"/>
  <c r="AD19" i="6"/>
  <c r="AC19" i="6"/>
  <c r="AB19" i="6"/>
  <c r="AA19" i="6"/>
  <c r="Z19" i="6"/>
  <c r="Y19" i="6"/>
  <c r="X19" i="6"/>
  <c r="W19" i="6"/>
  <c r="AE18" i="6"/>
  <c r="AD18" i="6"/>
  <c r="AC18" i="6"/>
  <c r="AB18" i="6"/>
  <c r="AA18" i="6"/>
  <c r="Z18" i="6"/>
  <c r="Y18" i="6"/>
  <c r="X18" i="6"/>
  <c r="W18" i="6"/>
  <c r="AE17" i="6"/>
  <c r="AD17" i="6"/>
  <c r="AC17" i="6"/>
  <c r="AB17" i="6"/>
  <c r="AA17" i="6"/>
  <c r="Z17" i="6"/>
  <c r="Y17" i="6"/>
  <c r="X17" i="6"/>
  <c r="W17" i="6"/>
  <c r="AE16" i="6"/>
  <c r="AD16" i="6"/>
  <c r="AC16" i="6"/>
  <c r="AB16" i="6"/>
  <c r="AA16" i="6"/>
  <c r="Z16" i="6"/>
  <c r="Y16" i="6"/>
  <c r="X16" i="6"/>
  <c r="W16" i="6"/>
  <c r="AE15" i="6"/>
  <c r="AD15" i="6"/>
  <c r="AC15" i="6"/>
  <c r="AB15" i="6"/>
  <c r="AA15" i="6"/>
  <c r="Z15" i="6"/>
  <c r="Y15" i="6"/>
  <c r="X15" i="6"/>
  <c r="W15" i="6"/>
  <c r="AE14" i="6"/>
  <c r="AD14" i="6"/>
  <c r="AC14" i="6"/>
  <c r="AB14" i="6"/>
  <c r="AA14" i="6"/>
  <c r="Z14" i="6"/>
  <c r="Y14" i="6"/>
  <c r="X14" i="6"/>
  <c r="W14" i="6"/>
  <c r="AE13" i="6"/>
  <c r="AD13" i="6"/>
  <c r="AC13" i="6"/>
  <c r="AB13" i="6"/>
  <c r="AA13" i="6"/>
  <c r="Z13" i="6"/>
  <c r="Y13" i="6"/>
  <c r="X13" i="6"/>
  <c r="W13" i="6"/>
  <c r="AE12" i="6"/>
  <c r="AD12" i="6"/>
  <c r="AC12" i="6"/>
  <c r="AB12" i="6"/>
  <c r="AA12" i="6"/>
  <c r="Z12" i="6"/>
  <c r="Y12" i="6"/>
  <c r="X12" i="6"/>
  <c r="W12" i="6"/>
  <c r="AE11" i="6"/>
  <c r="AD11" i="6"/>
  <c r="AC11" i="6"/>
  <c r="AB11" i="6"/>
  <c r="AA11" i="6"/>
  <c r="Z11" i="6"/>
  <c r="Y11" i="6"/>
  <c r="X11" i="6"/>
  <c r="W11" i="6"/>
  <c r="AE10" i="6"/>
  <c r="AD10" i="6"/>
  <c r="AC10" i="6"/>
  <c r="AB10" i="6"/>
  <c r="AA10" i="6"/>
  <c r="Z10" i="6"/>
  <c r="Y10" i="6"/>
  <c r="X10" i="6"/>
  <c r="W10" i="6"/>
  <c r="AE9" i="6"/>
  <c r="AD9" i="6"/>
  <c r="AC9" i="6"/>
  <c r="AB9" i="6"/>
  <c r="AA9" i="6"/>
  <c r="Z9" i="6"/>
  <c r="Y9" i="6"/>
  <c r="X9" i="6"/>
  <c r="W9" i="6"/>
  <c r="AE8" i="6"/>
  <c r="AD8" i="6"/>
  <c r="AC8" i="6"/>
  <c r="AB8" i="6"/>
  <c r="AA8" i="6"/>
  <c r="Z8" i="6"/>
  <c r="Y8" i="6"/>
  <c r="X8" i="6"/>
  <c r="W8" i="6"/>
  <c r="AE52" i="1"/>
  <c r="AD52" i="1"/>
  <c r="AC52" i="1"/>
  <c r="AB52" i="1"/>
  <c r="AA52" i="1"/>
  <c r="Z52" i="1"/>
  <c r="Y52" i="1"/>
  <c r="X52" i="1"/>
  <c r="W52" i="1"/>
  <c r="AE51" i="1"/>
  <c r="AD51" i="1"/>
  <c r="AC51" i="1"/>
  <c r="AB51" i="1"/>
  <c r="AA51" i="1"/>
  <c r="Z51" i="1"/>
  <c r="Y51" i="1"/>
  <c r="X51" i="1"/>
  <c r="W51" i="1"/>
  <c r="AE50" i="1"/>
  <c r="AD50" i="1"/>
  <c r="AC50" i="1"/>
  <c r="AB50" i="1"/>
  <c r="AA50" i="1"/>
  <c r="Z50" i="1"/>
  <c r="Y50" i="1"/>
  <c r="X50" i="1"/>
  <c r="W50" i="1"/>
  <c r="AE49" i="1"/>
  <c r="AD49" i="1"/>
  <c r="AC49" i="1"/>
  <c r="AB49" i="1"/>
  <c r="AA49" i="1"/>
  <c r="Z49" i="1"/>
  <c r="Y49" i="1"/>
  <c r="X49" i="1"/>
  <c r="W49" i="1"/>
  <c r="AE48" i="1"/>
  <c r="AD48" i="1"/>
  <c r="AC48" i="1"/>
  <c r="AB48" i="1"/>
  <c r="AA48" i="1"/>
  <c r="Z48" i="1"/>
  <c r="Y48" i="1"/>
  <c r="X48" i="1"/>
  <c r="W48" i="1"/>
  <c r="AE47" i="1"/>
  <c r="AD47" i="1"/>
  <c r="AC47" i="1"/>
  <c r="AB47" i="1"/>
  <c r="AA47" i="1"/>
  <c r="Z47" i="1"/>
  <c r="Y47" i="1"/>
  <c r="X47" i="1"/>
  <c r="W47" i="1"/>
  <c r="AE46" i="1"/>
  <c r="AD46" i="1"/>
  <c r="AC46" i="1"/>
  <c r="AB46" i="1"/>
  <c r="AA46" i="1"/>
  <c r="Z46" i="1"/>
  <c r="Y46" i="1"/>
  <c r="X46" i="1"/>
  <c r="W46" i="1"/>
  <c r="AE45" i="1"/>
  <c r="AD45" i="1"/>
  <c r="AC45" i="1"/>
  <c r="AB45" i="1"/>
  <c r="AA45" i="1"/>
  <c r="Z45" i="1"/>
  <c r="Y45" i="1"/>
  <c r="X45" i="1"/>
  <c r="W45" i="1"/>
  <c r="AE44" i="1"/>
  <c r="AD44" i="1"/>
  <c r="AC44" i="1"/>
  <c r="AB44" i="1"/>
  <c r="AA44" i="1"/>
  <c r="Z44" i="1"/>
  <c r="Y44" i="1"/>
  <c r="X44" i="1"/>
  <c r="W44" i="1"/>
  <c r="AE43" i="1"/>
  <c r="AD43" i="1"/>
  <c r="AC43" i="1"/>
  <c r="AB43" i="1"/>
  <c r="AA43" i="1"/>
  <c r="Z43" i="1"/>
  <c r="Y43" i="1"/>
  <c r="X43" i="1"/>
  <c r="W43" i="1"/>
  <c r="AE42" i="1"/>
  <c r="AD42" i="1"/>
  <c r="AC42" i="1"/>
  <c r="AB42" i="1"/>
  <c r="AA42" i="1"/>
  <c r="Z42" i="1"/>
  <c r="Y42" i="1"/>
  <c r="X42" i="1"/>
  <c r="W42" i="1"/>
  <c r="AE41" i="1"/>
  <c r="AD41" i="1"/>
  <c r="AC41" i="1"/>
  <c r="AB41" i="1"/>
  <c r="AA41" i="1"/>
  <c r="Z41" i="1"/>
  <c r="Y41" i="1"/>
  <c r="X41" i="1"/>
  <c r="W41" i="1"/>
  <c r="AE40" i="1"/>
  <c r="AD40" i="1"/>
  <c r="AC40" i="1"/>
  <c r="AB40" i="1"/>
  <c r="AA40" i="1"/>
  <c r="Z40" i="1"/>
  <c r="Y40" i="1"/>
  <c r="X40" i="1"/>
  <c r="W40" i="1"/>
  <c r="AE39" i="1"/>
  <c r="AD39" i="1"/>
  <c r="AC39" i="1"/>
  <c r="AB39" i="1"/>
  <c r="AA39" i="1"/>
  <c r="Z39" i="1"/>
  <c r="Y39" i="1"/>
  <c r="X39" i="1"/>
  <c r="W39" i="1"/>
  <c r="AE38" i="1"/>
  <c r="AD38" i="1"/>
  <c r="AC38" i="1"/>
  <c r="AB38" i="1"/>
  <c r="AA38" i="1"/>
  <c r="Z38" i="1"/>
  <c r="Y38" i="1"/>
  <c r="X38" i="1"/>
  <c r="W38" i="1"/>
  <c r="AE37" i="1"/>
  <c r="AD37" i="1"/>
  <c r="AC37" i="1"/>
  <c r="AB37" i="1"/>
  <c r="AA37" i="1"/>
  <c r="Z37" i="1"/>
  <c r="Y37" i="1"/>
  <c r="X37" i="1"/>
  <c r="W37" i="1"/>
  <c r="AE36" i="1"/>
  <c r="AD36" i="1"/>
  <c r="AC36" i="1"/>
  <c r="AB36" i="1"/>
  <c r="AA36" i="1"/>
  <c r="Z36" i="1"/>
  <c r="Y36" i="1"/>
  <c r="X36" i="1"/>
  <c r="W36" i="1"/>
  <c r="AE35" i="1"/>
  <c r="AD35" i="1"/>
  <c r="AC35" i="1"/>
  <c r="AB35" i="1"/>
  <c r="AA35" i="1"/>
  <c r="Z35" i="1"/>
  <c r="Y35" i="1"/>
  <c r="X35" i="1"/>
  <c r="W35" i="1"/>
  <c r="AE34" i="1"/>
  <c r="AD34" i="1"/>
  <c r="AC34" i="1"/>
  <c r="AB34" i="1"/>
  <c r="AA34" i="1"/>
  <c r="Z34" i="1"/>
  <c r="Y34" i="1"/>
  <c r="X34" i="1"/>
  <c r="W34" i="1"/>
  <c r="AE33" i="1"/>
  <c r="AD33" i="1"/>
  <c r="AC33" i="1"/>
  <c r="AB33" i="1"/>
  <c r="AA33" i="1"/>
  <c r="Z33" i="1"/>
  <c r="Y33" i="1"/>
  <c r="X33" i="1"/>
  <c r="W33" i="1"/>
  <c r="AE32" i="1"/>
  <c r="AD32" i="1"/>
  <c r="AC32" i="1"/>
  <c r="AB32" i="1"/>
  <c r="AA32" i="1"/>
  <c r="Z32" i="1"/>
  <c r="Y32" i="1"/>
  <c r="X32" i="1"/>
  <c r="W32" i="1"/>
  <c r="AE31" i="1"/>
  <c r="AD31" i="1"/>
  <c r="AC31" i="1"/>
  <c r="AB31" i="1"/>
  <c r="AA31" i="1"/>
  <c r="Z31" i="1"/>
  <c r="Y31" i="1"/>
  <c r="X31" i="1"/>
  <c r="W31" i="1"/>
  <c r="AE30" i="1"/>
  <c r="AD30" i="1"/>
  <c r="AC30" i="1"/>
  <c r="AB30" i="1"/>
  <c r="AA30" i="1"/>
  <c r="Z30" i="1"/>
  <c r="Y30" i="1"/>
  <c r="X30" i="1"/>
  <c r="W30" i="1"/>
  <c r="AE29" i="1"/>
  <c r="AD29" i="1"/>
  <c r="AC29" i="1"/>
  <c r="AB29" i="1"/>
  <c r="AA29" i="1"/>
  <c r="Z29" i="1"/>
  <c r="Y29" i="1"/>
  <c r="X29" i="1"/>
  <c r="W29" i="1"/>
  <c r="AE28" i="1"/>
  <c r="AD28" i="1"/>
  <c r="AC28" i="1"/>
  <c r="AB28" i="1"/>
  <c r="AA28" i="1"/>
  <c r="Z28" i="1"/>
  <c r="Y28" i="1"/>
  <c r="X28" i="1"/>
  <c r="W28" i="1"/>
  <c r="AE27" i="1"/>
  <c r="AD27" i="1"/>
  <c r="AC27" i="1"/>
  <c r="AB27" i="1"/>
  <c r="AA27" i="1"/>
  <c r="Z27" i="1"/>
  <c r="Y27" i="1"/>
  <c r="X27" i="1"/>
  <c r="W27" i="1"/>
  <c r="AE26" i="1"/>
  <c r="AD26" i="1"/>
  <c r="AC26" i="1"/>
  <c r="AB26" i="1"/>
  <c r="AA26" i="1"/>
  <c r="Z26" i="1"/>
  <c r="Y26" i="1"/>
  <c r="X26" i="1"/>
  <c r="W26" i="1"/>
  <c r="AE25" i="1"/>
  <c r="AD25" i="1"/>
  <c r="AC25" i="1"/>
  <c r="AB25" i="1"/>
  <c r="AA25" i="1"/>
  <c r="Z25" i="1"/>
  <c r="Y25" i="1"/>
  <c r="X25" i="1"/>
  <c r="W25" i="1"/>
  <c r="AE24" i="1"/>
  <c r="AD24" i="1"/>
  <c r="AC24" i="1"/>
  <c r="AB24" i="1"/>
  <c r="AA24" i="1"/>
  <c r="Z24" i="1"/>
  <c r="Y24" i="1"/>
  <c r="X24" i="1"/>
  <c r="W24" i="1"/>
  <c r="AE23" i="1"/>
  <c r="AD23" i="1"/>
  <c r="AC23" i="1"/>
  <c r="AB23" i="1"/>
  <c r="AA23" i="1"/>
  <c r="Z23" i="1"/>
  <c r="Y23" i="1"/>
  <c r="X23" i="1"/>
  <c r="W23" i="1"/>
  <c r="AE22" i="1"/>
  <c r="AD22" i="1"/>
  <c r="AC22" i="1"/>
  <c r="AB22" i="1"/>
  <c r="AA22" i="1"/>
  <c r="Z22" i="1"/>
  <c r="Y22" i="1"/>
  <c r="X22" i="1"/>
  <c r="W22" i="1"/>
  <c r="AE21" i="1"/>
  <c r="AD21" i="1"/>
  <c r="AC21" i="1"/>
  <c r="AB21" i="1"/>
  <c r="AA21" i="1"/>
  <c r="Z21" i="1"/>
  <c r="Y21" i="1"/>
  <c r="X21" i="1"/>
  <c r="W21" i="1"/>
  <c r="AE20" i="1"/>
  <c r="AD20" i="1"/>
  <c r="AC20" i="1"/>
  <c r="AB20" i="1"/>
  <c r="AA20" i="1"/>
  <c r="Z20" i="1"/>
  <c r="Y20" i="1"/>
  <c r="X20" i="1"/>
  <c r="W20" i="1"/>
  <c r="AE19" i="1"/>
  <c r="AD19" i="1"/>
  <c r="AC19" i="1"/>
  <c r="AB19" i="1"/>
  <c r="AA19" i="1"/>
  <c r="Z19" i="1"/>
  <c r="Y19" i="1"/>
  <c r="X19" i="1"/>
  <c r="W19" i="1"/>
  <c r="AE18" i="1"/>
  <c r="AD18" i="1"/>
  <c r="AC18" i="1"/>
  <c r="AB18" i="1"/>
  <c r="AA18" i="1"/>
  <c r="Z18" i="1"/>
  <c r="Y18" i="1"/>
  <c r="X18" i="1"/>
  <c r="W18" i="1"/>
  <c r="AE17" i="1"/>
  <c r="AD17" i="1"/>
  <c r="AC17" i="1"/>
  <c r="AB17" i="1"/>
  <c r="AA17" i="1"/>
  <c r="Z17" i="1"/>
  <c r="Y17" i="1"/>
  <c r="X17" i="1"/>
  <c r="W17" i="1"/>
  <c r="AE16" i="1"/>
  <c r="AD16" i="1"/>
  <c r="AC16" i="1"/>
  <c r="AB16" i="1"/>
  <c r="AA16" i="1"/>
  <c r="Z16" i="1"/>
  <c r="Y16" i="1"/>
  <c r="X16" i="1"/>
  <c r="W16" i="1"/>
  <c r="AE15" i="1"/>
  <c r="AD15" i="1"/>
  <c r="AC15" i="1"/>
  <c r="AB15" i="1"/>
  <c r="AA15" i="1"/>
  <c r="Z15" i="1"/>
  <c r="Y15" i="1"/>
  <c r="X15" i="1"/>
  <c r="W15" i="1"/>
  <c r="AE14" i="1"/>
  <c r="AD14" i="1"/>
  <c r="AC14" i="1"/>
  <c r="AB14" i="1"/>
  <c r="AA14" i="1"/>
  <c r="Z14" i="1"/>
  <c r="Y14" i="1"/>
  <c r="X14" i="1"/>
  <c r="W14" i="1"/>
  <c r="AE13" i="1"/>
  <c r="AD13" i="1"/>
  <c r="AC13" i="1"/>
  <c r="AB13" i="1"/>
  <c r="AA13" i="1"/>
  <c r="Z13" i="1"/>
  <c r="Y13" i="1"/>
  <c r="X13" i="1"/>
  <c r="W13" i="1"/>
  <c r="AE12" i="1"/>
  <c r="AD12" i="1"/>
  <c r="AC12" i="1"/>
  <c r="AB12" i="1"/>
  <c r="AA12" i="1"/>
  <c r="Z12" i="1"/>
  <c r="Y12" i="1"/>
  <c r="X12" i="1"/>
  <c r="W12" i="1"/>
  <c r="AE11" i="1"/>
  <c r="AD11" i="1"/>
  <c r="AC11" i="1"/>
  <c r="AB11" i="1"/>
  <c r="AA11" i="1"/>
  <c r="Z11" i="1"/>
  <c r="Y11" i="1"/>
  <c r="X11" i="1"/>
  <c r="W11" i="1"/>
  <c r="AE10" i="1"/>
  <c r="AD10" i="1"/>
  <c r="AC10" i="1"/>
  <c r="AB10" i="1"/>
  <c r="AA10" i="1"/>
  <c r="Z10" i="1"/>
  <c r="Y10" i="1"/>
  <c r="X10" i="1"/>
  <c r="W10" i="1"/>
  <c r="AE9" i="1"/>
  <c r="AD9" i="1"/>
  <c r="AC9" i="1"/>
  <c r="AB9" i="1"/>
  <c r="AA9" i="1"/>
  <c r="Z9" i="1"/>
  <c r="Y9" i="1"/>
  <c r="X9" i="1"/>
  <c r="W9" i="1"/>
  <c r="AD8" i="1"/>
  <c r="AC8" i="1"/>
  <c r="AB8" i="1"/>
  <c r="AA8" i="1"/>
  <c r="Z8" i="1"/>
  <c r="Y8" i="1"/>
  <c r="X8" i="1"/>
  <c r="W8" i="1"/>
  <c r="AF11" i="1" l="1"/>
  <c r="AF15" i="1"/>
  <c r="O15" i="1" s="1"/>
  <c r="AF19" i="1"/>
  <c r="AF23" i="1"/>
  <c r="O23" i="1" s="1"/>
  <c r="AF27" i="1"/>
  <c r="AF31" i="1"/>
  <c r="O31" i="1" s="1"/>
  <c r="AF35" i="1"/>
  <c r="AF39" i="1"/>
  <c r="O39" i="1" s="1"/>
  <c r="AF43" i="1"/>
  <c r="AF47" i="1"/>
  <c r="O47" i="1" s="1"/>
  <c r="AF51" i="1"/>
  <c r="AF10" i="6"/>
  <c r="AF14" i="6"/>
  <c r="AF18" i="6"/>
  <c r="O18" i="6" s="1"/>
  <c r="AF22" i="6"/>
  <c r="AF26" i="6"/>
  <c r="O26" i="6" s="1"/>
  <c r="AF30" i="6"/>
  <c r="AF34" i="6"/>
  <c r="O34" i="6" s="1"/>
  <c r="AF38" i="6"/>
  <c r="AF42" i="6"/>
  <c r="AF46" i="6"/>
  <c r="O46" i="6" s="1"/>
  <c r="AF12" i="1"/>
  <c r="O12" i="1" s="1"/>
  <c r="AF16" i="1"/>
  <c r="AF20" i="1"/>
  <c r="O20" i="1" s="1"/>
  <c r="AF24" i="1"/>
  <c r="AF28" i="1"/>
  <c r="O28" i="1" s="1"/>
  <c r="AF32" i="1"/>
  <c r="AF36" i="1"/>
  <c r="O36" i="1" s="1"/>
  <c r="AF40" i="1"/>
  <c r="AF44" i="1"/>
  <c r="O44" i="1" s="1"/>
  <c r="AF48" i="1"/>
  <c r="AF52" i="1"/>
  <c r="O52" i="1" s="1"/>
  <c r="AF11" i="6"/>
  <c r="O11" i="6" s="1"/>
  <c r="AF15" i="6"/>
  <c r="AF19" i="6"/>
  <c r="AF23" i="6"/>
  <c r="AF27" i="6"/>
  <c r="O27" i="6" s="1"/>
  <c r="AF31" i="6"/>
  <c r="O31" i="6" s="1"/>
  <c r="AF35" i="6"/>
  <c r="AF39" i="6"/>
  <c r="O39" i="6" s="1"/>
  <c r="AF43" i="6"/>
  <c r="O43" i="6" s="1"/>
  <c r="AF47" i="6"/>
  <c r="AF8" i="1"/>
  <c r="AF9" i="1"/>
  <c r="O9" i="1" s="1"/>
  <c r="AF13" i="1"/>
  <c r="O13" i="1" s="1"/>
  <c r="AF17" i="1"/>
  <c r="O17" i="1" s="1"/>
  <c r="AF21" i="1"/>
  <c r="O21" i="1" s="1"/>
  <c r="AF25" i="1"/>
  <c r="O25" i="1" s="1"/>
  <c r="AF29" i="1"/>
  <c r="O29" i="1" s="1"/>
  <c r="AF33" i="1"/>
  <c r="AF37" i="1"/>
  <c r="O37" i="1" s="1"/>
  <c r="AF41" i="1"/>
  <c r="O41" i="1" s="1"/>
  <c r="AF45" i="1"/>
  <c r="O45" i="1" s="1"/>
  <c r="AF49" i="1"/>
  <c r="O49" i="1" s="1"/>
  <c r="AF12" i="6"/>
  <c r="AF16" i="6"/>
  <c r="O16" i="6" s="1"/>
  <c r="AF20" i="6"/>
  <c r="O20" i="6" s="1"/>
  <c r="AF24" i="6"/>
  <c r="O24" i="6" s="1"/>
  <c r="AF28" i="6"/>
  <c r="AF32" i="6"/>
  <c r="O32" i="6" s="1"/>
  <c r="AF36" i="6"/>
  <c r="O36" i="6" s="1"/>
  <c r="AF40" i="6"/>
  <c r="AF44" i="6"/>
  <c r="AF48" i="6"/>
  <c r="O48" i="6" s="1"/>
  <c r="AF10" i="1"/>
  <c r="O10" i="1" s="1"/>
  <c r="AF14" i="1"/>
  <c r="AF18" i="1"/>
  <c r="AF22" i="1"/>
  <c r="O22" i="1" s="1"/>
  <c r="AF26" i="1"/>
  <c r="O26" i="1" s="1"/>
  <c r="AF30" i="1"/>
  <c r="O30" i="1" s="1"/>
  <c r="AF34" i="1"/>
  <c r="O34" i="1" s="1"/>
  <c r="AF38" i="1"/>
  <c r="O38" i="1" s="1"/>
  <c r="AF42" i="1"/>
  <c r="O42" i="1" s="1"/>
  <c r="AF46" i="1"/>
  <c r="AF50" i="1"/>
  <c r="AF9" i="6"/>
  <c r="O9" i="6" s="1"/>
  <c r="AF13" i="6"/>
  <c r="AF17" i="6"/>
  <c r="O17" i="6" s="1"/>
  <c r="AF21" i="6"/>
  <c r="AF25" i="6"/>
  <c r="O25" i="6" s="1"/>
  <c r="AF29" i="6"/>
  <c r="O29" i="6" s="1"/>
  <c r="AF33" i="6"/>
  <c r="AF37" i="6"/>
  <c r="AF41" i="6"/>
  <c r="O41" i="6" s="1"/>
  <c r="AF45" i="6"/>
  <c r="AF8" i="6"/>
  <c r="O8" i="6" s="1"/>
  <c r="O12" i="6"/>
  <c r="O13" i="6"/>
  <c r="O21" i="6"/>
  <c r="O28" i="6"/>
  <c r="O33" i="6"/>
  <c r="O37" i="6"/>
  <c r="O40" i="6"/>
  <c r="O44" i="6"/>
  <c r="O45" i="6"/>
  <c r="O30" i="6"/>
  <c r="O42" i="6"/>
  <c r="O10" i="6"/>
  <c r="O14" i="6"/>
  <c r="O22" i="6"/>
  <c r="O38" i="6"/>
  <c r="O15" i="6"/>
  <c r="O19" i="6"/>
  <c r="O23" i="6"/>
  <c r="O35" i="6"/>
  <c r="O47" i="6"/>
  <c r="O8" i="1"/>
  <c r="O33" i="1"/>
  <c r="O18" i="1"/>
  <c r="O50" i="1"/>
  <c r="O14" i="1"/>
  <c r="O46" i="1"/>
  <c r="O19" i="1"/>
  <c r="O27" i="1"/>
  <c r="O35" i="1"/>
  <c r="O43" i="1"/>
  <c r="O51" i="1"/>
  <c r="O16" i="1"/>
  <c r="O24" i="1"/>
  <c r="O32" i="1"/>
  <c r="O40" i="1"/>
  <c r="O48" i="1"/>
  <c r="O11" i="1"/>
  <c r="A2" i="8" l="1"/>
  <c r="B8" i="9" l="1"/>
  <c r="A11" i="9" l="1"/>
  <c r="A4" i="9"/>
  <c r="A2" i="9"/>
  <c r="A1" i="9"/>
  <c r="N8" i="8" l="1"/>
  <c r="A8" i="8"/>
  <c r="A5" i="8"/>
  <c r="A5" i="9" s="1"/>
  <c r="A4" i="8"/>
  <c r="A7" i="8"/>
  <c r="A6" i="8"/>
  <c r="A3" i="8"/>
  <c r="B52" i="7" l="1"/>
  <c r="A52" i="7" s="1"/>
  <c r="B51" i="7"/>
  <c r="A51" i="7" s="1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9" i="6"/>
  <c r="A9" i="6" s="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AE52" i="6" s="1"/>
  <c r="B8" i="6"/>
  <c r="AD52" i="6"/>
  <c r="AB52" i="6"/>
  <c r="Z52" i="6"/>
  <c r="X52" i="6"/>
  <c r="AD51" i="6"/>
  <c r="AB51" i="6"/>
  <c r="Z51" i="6"/>
  <c r="X51" i="6"/>
  <c r="AD50" i="6"/>
  <c r="AB50" i="6"/>
  <c r="Z50" i="6"/>
  <c r="X50" i="6"/>
  <c r="AD49" i="6"/>
  <c r="AB49" i="6"/>
  <c r="Z49" i="6"/>
  <c r="X49" i="6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F52" i="6" l="1"/>
  <c r="O52" i="6" s="1"/>
  <c r="AE49" i="6"/>
  <c r="AF49" i="6" s="1"/>
  <c r="A9" i="7"/>
  <c r="A10" i="7" s="1"/>
  <c r="A50" i="7"/>
  <c r="AE51" i="6"/>
  <c r="AE50" i="6"/>
  <c r="A10" i="6"/>
  <c r="A3" i="1"/>
  <c r="C7" i="3" s="1"/>
  <c r="O49" i="6" l="1"/>
  <c r="AF51" i="6"/>
  <c r="O51" i="6" s="1"/>
  <c r="AF50" i="6"/>
  <c r="O50" i="6" s="1"/>
  <c r="A11" i="6"/>
  <c r="A50" i="6"/>
  <c r="I8" i="9"/>
  <c r="N9" i="8"/>
  <c r="M12" i="8" s="1"/>
  <c r="A11" i="7"/>
  <c r="A12" i="7" s="1"/>
  <c r="D11" i="9" l="1"/>
  <c r="P11" i="9" s="1"/>
  <c r="C11" i="9"/>
  <c r="O11" i="9" s="1"/>
  <c r="A13" i="8"/>
  <c r="B12" i="8"/>
  <c r="A51" i="6"/>
  <c r="E11" i="9"/>
  <c r="Q11" i="9" s="1"/>
  <c r="B11" i="9"/>
  <c r="A13" i="7"/>
  <c r="A12" i="6"/>
  <c r="K13" i="8" l="1"/>
  <c r="J13" i="8"/>
  <c r="M13" i="8"/>
  <c r="R11" i="9"/>
  <c r="A13" i="6"/>
  <c r="A52" i="6"/>
  <c r="A14" i="7"/>
  <c r="J11" i="9"/>
  <c r="A12" i="9"/>
  <c r="B13" i="8"/>
  <c r="A14" i="8"/>
  <c r="M14" i="8" s="1"/>
  <c r="E12" i="9" l="1"/>
  <c r="Q12" i="9" s="1"/>
  <c r="D12" i="9"/>
  <c r="P12" i="9" s="1"/>
  <c r="C12" i="9"/>
  <c r="O12" i="9" s="1"/>
  <c r="A13" i="9"/>
  <c r="A15" i="8"/>
  <c r="M15" i="8" s="1"/>
  <c r="B14" i="8"/>
  <c r="A15" i="7"/>
  <c r="A14" i="6"/>
  <c r="B12" i="9"/>
  <c r="R12" i="9" l="1"/>
  <c r="E13" i="9"/>
  <c r="Q13" i="9" s="1"/>
  <c r="D13" i="9"/>
  <c r="P13" i="9" s="1"/>
  <c r="C13" i="9"/>
  <c r="O13" i="9" s="1"/>
  <c r="J12" i="9"/>
  <c r="A15" i="6"/>
  <c r="B13" i="9"/>
  <c r="A14" i="9"/>
  <c r="A16" i="8"/>
  <c r="M16" i="8" s="1"/>
  <c r="B15" i="8"/>
  <c r="A16" i="7"/>
  <c r="R13" i="9" l="1"/>
  <c r="E14" i="9"/>
  <c r="Q14" i="9" s="1"/>
  <c r="D14" i="9"/>
  <c r="P14" i="9" s="1"/>
  <c r="C14" i="9"/>
  <c r="O14" i="9" s="1"/>
  <c r="J13" i="9"/>
  <c r="A15" i="9"/>
  <c r="B16" i="8"/>
  <c r="A17" i="8"/>
  <c r="M17" i="8" s="1"/>
  <c r="A17" i="7"/>
  <c r="A16" i="6"/>
  <c r="B14" i="9"/>
  <c r="R14" i="9" l="1"/>
  <c r="C15" i="9"/>
  <c r="O15" i="9" s="1"/>
  <c r="E15" i="9"/>
  <c r="Q15" i="9" s="1"/>
  <c r="D15" i="9"/>
  <c r="P15" i="9" s="1"/>
  <c r="J14" i="9"/>
  <c r="A17" i="6"/>
  <c r="A18" i="7"/>
  <c r="A16" i="9"/>
  <c r="B17" i="8"/>
  <c r="A18" i="8"/>
  <c r="M18" i="8" s="1"/>
  <c r="B15" i="9"/>
  <c r="E16" i="9" l="1"/>
  <c r="Q16" i="9" s="1"/>
  <c r="D16" i="9"/>
  <c r="P16" i="9" s="1"/>
  <c r="C16" i="9"/>
  <c r="O16" i="9" s="1"/>
  <c r="R15" i="9"/>
  <c r="A18" i="6"/>
  <c r="A19" i="7"/>
  <c r="J15" i="9"/>
  <c r="B16" i="9"/>
  <c r="A17" i="9"/>
  <c r="B18" i="8"/>
  <c r="A19" i="8"/>
  <c r="M19" i="8" s="1"/>
  <c r="R16" i="9" l="1"/>
  <c r="E17" i="9"/>
  <c r="Q17" i="9" s="1"/>
  <c r="D17" i="9"/>
  <c r="P17" i="9" s="1"/>
  <c r="C17" i="9"/>
  <c r="O17" i="9" s="1"/>
  <c r="J16" i="9"/>
  <c r="A20" i="7"/>
  <c r="J17" i="9"/>
  <c r="B17" i="9"/>
  <c r="A18" i="9"/>
  <c r="B19" i="8"/>
  <c r="A20" i="8"/>
  <c r="M20" i="8" s="1"/>
  <c r="A19" i="6"/>
  <c r="R17" i="9" l="1"/>
  <c r="E18" i="9"/>
  <c r="Q18" i="9" s="1"/>
  <c r="D18" i="9"/>
  <c r="P18" i="9" s="1"/>
  <c r="C18" i="9"/>
  <c r="O18" i="9" s="1"/>
  <c r="B18" i="9"/>
  <c r="A20" i="6"/>
  <c r="A19" i="9"/>
  <c r="B20" i="8"/>
  <c r="A21" i="8"/>
  <c r="M21" i="8" s="1"/>
  <c r="A21" i="7"/>
  <c r="R18" i="9" l="1"/>
  <c r="C19" i="9"/>
  <c r="O19" i="9" s="1"/>
  <c r="E19" i="9"/>
  <c r="Q19" i="9" s="1"/>
  <c r="D19" i="9"/>
  <c r="P19" i="9" s="1"/>
  <c r="A20" i="9"/>
  <c r="B21" i="8"/>
  <c r="A22" i="8"/>
  <c r="M22" i="8" s="1"/>
  <c r="A22" i="7"/>
  <c r="A21" i="6"/>
  <c r="J18" i="9"/>
  <c r="B19" i="9"/>
  <c r="J19" i="9"/>
  <c r="R19" i="9" l="1"/>
  <c r="E20" i="9"/>
  <c r="Q20" i="9" s="1"/>
  <c r="D20" i="9"/>
  <c r="P20" i="9" s="1"/>
  <c r="C20" i="9"/>
  <c r="O20" i="9" s="1"/>
  <c r="A21" i="9"/>
  <c r="B22" i="8"/>
  <c r="A23" i="8"/>
  <c r="M23" i="8" s="1"/>
  <c r="A23" i="7"/>
  <c r="A22" i="6"/>
  <c r="B20" i="9"/>
  <c r="R20" i="9" l="1"/>
  <c r="E21" i="9"/>
  <c r="Q21" i="9" s="1"/>
  <c r="D21" i="9"/>
  <c r="P21" i="9" s="1"/>
  <c r="C21" i="9"/>
  <c r="O21" i="9" s="1"/>
  <c r="J20" i="9"/>
  <c r="B21" i="9"/>
  <c r="J21" i="9"/>
  <c r="A23" i="6"/>
  <c r="A24" i="7"/>
  <c r="A22" i="9"/>
  <c r="B23" i="8"/>
  <c r="A24" i="8"/>
  <c r="M24" i="8" s="1"/>
  <c r="R21" i="9" l="1"/>
  <c r="E22" i="9"/>
  <c r="Q22" i="9" s="1"/>
  <c r="D22" i="9"/>
  <c r="P22" i="9" s="1"/>
  <c r="C22" i="9"/>
  <c r="O22" i="9" s="1"/>
  <c r="A23" i="9"/>
  <c r="B24" i="8"/>
  <c r="A25" i="8"/>
  <c r="M25" i="8" s="1"/>
  <c r="A25" i="7"/>
  <c r="B22" i="9"/>
  <c r="J22" i="9"/>
  <c r="A24" i="6"/>
  <c r="R22" i="9" l="1"/>
  <c r="C23" i="9"/>
  <c r="O23" i="9" s="1"/>
  <c r="E23" i="9"/>
  <c r="Q23" i="9" s="1"/>
  <c r="D23" i="9"/>
  <c r="P23" i="9" s="1"/>
  <c r="A24" i="9"/>
  <c r="B25" i="8"/>
  <c r="A26" i="8"/>
  <c r="M26" i="8" s="1"/>
  <c r="A26" i="7"/>
  <c r="A25" i="6"/>
  <c r="B23" i="9"/>
  <c r="J23" i="9"/>
  <c r="E24" i="9" l="1"/>
  <c r="Q24" i="9" s="1"/>
  <c r="D24" i="9"/>
  <c r="P24" i="9" s="1"/>
  <c r="C24" i="9"/>
  <c r="O24" i="9" s="1"/>
  <c r="R23" i="9"/>
  <c r="A26" i="6"/>
  <c r="A27" i="7"/>
  <c r="A25" i="9"/>
  <c r="B26" i="8"/>
  <c r="A27" i="8"/>
  <c r="M27" i="8" s="1"/>
  <c r="B24" i="9"/>
  <c r="J24" i="9"/>
  <c r="R24" i="9" l="1"/>
  <c r="E25" i="9"/>
  <c r="Q25" i="9" s="1"/>
  <c r="D25" i="9"/>
  <c r="P25" i="9" s="1"/>
  <c r="C25" i="9"/>
  <c r="O25" i="9" s="1"/>
  <c r="B25" i="9"/>
  <c r="A27" i="6"/>
  <c r="A26" i="9"/>
  <c r="B27" i="8"/>
  <c r="A28" i="8"/>
  <c r="M28" i="8" s="1"/>
  <c r="A28" i="7"/>
  <c r="G27" i="8" s="1"/>
  <c r="R25" i="9" l="1"/>
  <c r="E12" i="8"/>
  <c r="F12" i="8"/>
  <c r="G12" i="8"/>
  <c r="I12" i="8"/>
  <c r="K12" i="8"/>
  <c r="D12" i="8"/>
  <c r="L12" i="8"/>
  <c r="H12" i="8"/>
  <c r="J12" i="8"/>
  <c r="C12" i="8"/>
  <c r="L13" i="8"/>
  <c r="AA13" i="8" s="1"/>
  <c r="C13" i="8"/>
  <c r="I13" i="8"/>
  <c r="G13" i="8"/>
  <c r="F13" i="8"/>
  <c r="E13" i="8"/>
  <c r="D13" i="8"/>
  <c r="H13" i="8"/>
  <c r="E14" i="8"/>
  <c r="G14" i="8"/>
  <c r="H14" i="8"/>
  <c r="J14" i="8"/>
  <c r="C14" i="8"/>
  <c r="D14" i="8"/>
  <c r="I14" i="8"/>
  <c r="L14" i="8"/>
  <c r="AA14" i="8" s="1"/>
  <c r="F14" i="8"/>
  <c r="K14" i="8"/>
  <c r="F15" i="8"/>
  <c r="G15" i="8"/>
  <c r="H15" i="8"/>
  <c r="I15" i="8"/>
  <c r="J15" i="8"/>
  <c r="L15" i="8"/>
  <c r="AA15" i="8" s="1"/>
  <c r="E15" i="8"/>
  <c r="C15" i="8"/>
  <c r="K15" i="8"/>
  <c r="D15" i="8"/>
  <c r="C16" i="8"/>
  <c r="J16" i="8"/>
  <c r="H16" i="8"/>
  <c r="G16" i="8"/>
  <c r="F16" i="8"/>
  <c r="I16" i="8"/>
  <c r="D16" i="8"/>
  <c r="K16" i="8"/>
  <c r="L16" i="8"/>
  <c r="AA16" i="8" s="1"/>
  <c r="E16" i="8"/>
  <c r="D17" i="8"/>
  <c r="J17" i="8"/>
  <c r="G17" i="8"/>
  <c r="H17" i="8"/>
  <c r="F17" i="8"/>
  <c r="I17" i="8"/>
  <c r="E17" i="8"/>
  <c r="L17" i="8"/>
  <c r="AA17" i="8" s="1"/>
  <c r="K17" i="8"/>
  <c r="C17" i="8"/>
  <c r="J18" i="8"/>
  <c r="C18" i="8"/>
  <c r="G18" i="8"/>
  <c r="L18" i="8"/>
  <c r="AA18" i="8" s="1"/>
  <c r="E18" i="8"/>
  <c r="F18" i="8"/>
  <c r="H18" i="8"/>
  <c r="D18" i="8"/>
  <c r="I18" i="8"/>
  <c r="K18" i="8"/>
  <c r="F19" i="8"/>
  <c r="E19" i="8"/>
  <c r="G19" i="8"/>
  <c r="I19" i="8"/>
  <c r="J19" i="8"/>
  <c r="K19" i="8"/>
  <c r="H19" i="8"/>
  <c r="C19" i="8"/>
  <c r="D19" i="8"/>
  <c r="L19" i="8"/>
  <c r="AA19" i="8" s="1"/>
  <c r="C20" i="8"/>
  <c r="I20" i="8"/>
  <c r="F20" i="8"/>
  <c r="J20" i="8"/>
  <c r="L20" i="8"/>
  <c r="AA20" i="8" s="1"/>
  <c r="G20" i="8"/>
  <c r="E20" i="8"/>
  <c r="H20" i="8"/>
  <c r="K20" i="8"/>
  <c r="D20" i="8"/>
  <c r="D21" i="8"/>
  <c r="I21" i="8"/>
  <c r="F21" i="8"/>
  <c r="H21" i="8"/>
  <c r="E21" i="8"/>
  <c r="G21" i="8"/>
  <c r="C21" i="8"/>
  <c r="L21" i="8"/>
  <c r="AA21" i="8" s="1"/>
  <c r="J21" i="8"/>
  <c r="K21" i="8"/>
  <c r="H22" i="8"/>
  <c r="L22" i="8"/>
  <c r="AA22" i="8" s="1"/>
  <c r="D22" i="8"/>
  <c r="K22" i="8"/>
  <c r="E22" i="8"/>
  <c r="F22" i="8"/>
  <c r="I22" i="8"/>
  <c r="J22" i="8"/>
  <c r="G22" i="8"/>
  <c r="C22" i="8"/>
  <c r="F23" i="8"/>
  <c r="D23" i="8"/>
  <c r="E23" i="8"/>
  <c r="J23" i="8"/>
  <c r="I23" i="8"/>
  <c r="G23" i="8"/>
  <c r="L23" i="8"/>
  <c r="AA23" i="8" s="1"/>
  <c r="C23" i="8"/>
  <c r="K23" i="8"/>
  <c r="H23" i="8"/>
  <c r="C24" i="8"/>
  <c r="D24" i="8"/>
  <c r="E24" i="8"/>
  <c r="L24" i="8"/>
  <c r="AA24" i="8" s="1"/>
  <c r="G24" i="8"/>
  <c r="I24" i="8"/>
  <c r="F24" i="8"/>
  <c r="K24" i="8"/>
  <c r="J24" i="8"/>
  <c r="H24" i="8"/>
  <c r="D25" i="8"/>
  <c r="C25" i="8"/>
  <c r="E25" i="8"/>
  <c r="H25" i="8"/>
  <c r="I25" i="8"/>
  <c r="F25" i="8"/>
  <c r="K25" i="8"/>
  <c r="L25" i="8"/>
  <c r="AA25" i="8" s="1"/>
  <c r="J25" i="8"/>
  <c r="G25" i="8"/>
  <c r="L26" i="8"/>
  <c r="AA26" i="8" s="1"/>
  <c r="K26" i="8"/>
  <c r="E26" i="8"/>
  <c r="C26" i="8"/>
  <c r="D26" i="8"/>
  <c r="H26" i="8"/>
  <c r="G26" i="8"/>
  <c r="I26" i="8"/>
  <c r="F26" i="8"/>
  <c r="J26" i="8"/>
  <c r="H27" i="8"/>
  <c r="J27" i="8"/>
  <c r="K27" i="8"/>
  <c r="L27" i="8"/>
  <c r="AA27" i="8" s="1"/>
  <c r="I27" i="8"/>
  <c r="E27" i="8"/>
  <c r="E26" i="9"/>
  <c r="Q26" i="9" s="1"/>
  <c r="D26" i="9"/>
  <c r="P26" i="9" s="1"/>
  <c r="C26" i="9"/>
  <c r="O26" i="9" s="1"/>
  <c r="D27" i="8"/>
  <c r="C27" i="8"/>
  <c r="F27" i="8"/>
  <c r="C28" i="8"/>
  <c r="G28" i="8"/>
  <c r="K28" i="8"/>
  <c r="F28" i="8"/>
  <c r="L28" i="8"/>
  <c r="AA28" i="8" s="1"/>
  <c r="H28" i="8"/>
  <c r="I28" i="8"/>
  <c r="J28" i="8"/>
  <c r="D28" i="8"/>
  <c r="E28" i="8"/>
  <c r="J25" i="9"/>
  <c r="A29" i="7"/>
  <c r="A28" i="6"/>
  <c r="J26" i="9"/>
  <c r="B26" i="9"/>
  <c r="A27" i="9"/>
  <c r="B28" i="8"/>
  <c r="A29" i="8"/>
  <c r="M29" i="8" s="1"/>
  <c r="R26" i="9" l="1"/>
  <c r="AA12" i="8"/>
  <c r="C27" i="9"/>
  <c r="O27" i="9" s="1"/>
  <c r="E27" i="9"/>
  <c r="Q27" i="9" s="1"/>
  <c r="D27" i="9"/>
  <c r="P27" i="9" s="1"/>
  <c r="D29" i="8"/>
  <c r="H29" i="8"/>
  <c r="L29" i="8"/>
  <c r="AA29" i="8" s="1"/>
  <c r="F29" i="8"/>
  <c r="K29" i="8"/>
  <c r="G29" i="8"/>
  <c r="I29" i="8"/>
  <c r="J29" i="8"/>
  <c r="C29" i="8"/>
  <c r="E29" i="8"/>
  <c r="A28" i="9"/>
  <c r="B29" i="8"/>
  <c r="A30" i="8"/>
  <c r="M30" i="8" s="1"/>
  <c r="A29" i="6"/>
  <c r="A30" i="7"/>
  <c r="B27" i="9"/>
  <c r="R27" i="9" l="1"/>
  <c r="E28" i="9"/>
  <c r="Q28" i="9" s="1"/>
  <c r="D28" i="9"/>
  <c r="P28" i="9" s="1"/>
  <c r="C28" i="9"/>
  <c r="O28" i="9" s="1"/>
  <c r="E30" i="8"/>
  <c r="I30" i="8"/>
  <c r="F30" i="8"/>
  <c r="K30" i="8"/>
  <c r="G30" i="8"/>
  <c r="L30" i="8"/>
  <c r="AA30" i="8" s="1"/>
  <c r="H30" i="8"/>
  <c r="J30" i="8"/>
  <c r="C30" i="8"/>
  <c r="D30" i="8"/>
  <c r="J27" i="9"/>
  <c r="A29" i="9"/>
  <c r="A31" i="8"/>
  <c r="M31" i="8" s="1"/>
  <c r="B30" i="8"/>
  <c r="A31" i="7"/>
  <c r="A30" i="6"/>
  <c r="B28" i="9"/>
  <c r="J28" i="9"/>
  <c r="R28" i="9" l="1"/>
  <c r="E29" i="9"/>
  <c r="Q29" i="9" s="1"/>
  <c r="D29" i="9"/>
  <c r="P29" i="9" s="1"/>
  <c r="C29" i="9"/>
  <c r="O29" i="9" s="1"/>
  <c r="F31" i="8"/>
  <c r="J31" i="8"/>
  <c r="E31" i="8"/>
  <c r="K31" i="8"/>
  <c r="G31" i="8"/>
  <c r="L31" i="8"/>
  <c r="AA31" i="8" s="1"/>
  <c r="H31" i="8"/>
  <c r="I31" i="8"/>
  <c r="C31" i="8"/>
  <c r="D31" i="8"/>
  <c r="A32" i="7"/>
  <c r="A30" i="9"/>
  <c r="B31" i="8"/>
  <c r="A32" i="8"/>
  <c r="M32" i="8" s="1"/>
  <c r="A31" i="6"/>
  <c r="B29" i="9"/>
  <c r="J29" i="9"/>
  <c r="R29" i="9" l="1"/>
  <c r="E30" i="9"/>
  <c r="Q30" i="9" s="1"/>
  <c r="D30" i="9"/>
  <c r="P30" i="9" s="1"/>
  <c r="C30" i="9"/>
  <c r="O30" i="9" s="1"/>
  <c r="C32" i="8"/>
  <c r="G32" i="8"/>
  <c r="K32" i="8"/>
  <c r="E32" i="8"/>
  <c r="J32" i="8"/>
  <c r="F32" i="8"/>
  <c r="L32" i="8"/>
  <c r="AA32" i="8" s="1"/>
  <c r="H32" i="8"/>
  <c r="I32" i="8"/>
  <c r="D32" i="8"/>
  <c r="A31" i="9"/>
  <c r="B32" i="8"/>
  <c r="A33" i="8"/>
  <c r="M33" i="8" s="1"/>
  <c r="A32" i="6"/>
  <c r="A33" i="7"/>
  <c r="B30" i="9"/>
  <c r="R30" i="9" l="1"/>
  <c r="C31" i="9"/>
  <c r="O31" i="9" s="1"/>
  <c r="E31" i="9"/>
  <c r="Q31" i="9" s="1"/>
  <c r="D31" i="9"/>
  <c r="P31" i="9" s="1"/>
  <c r="J30" i="9"/>
  <c r="A33" i="6"/>
  <c r="A34" i="7"/>
  <c r="B31" i="9"/>
  <c r="J31" i="9"/>
  <c r="A32" i="9"/>
  <c r="B33" i="8"/>
  <c r="A34" i="8"/>
  <c r="M34" i="8" s="1"/>
  <c r="E32" i="9" l="1"/>
  <c r="Q32" i="9" s="1"/>
  <c r="D32" i="9"/>
  <c r="P32" i="9" s="1"/>
  <c r="C32" i="9"/>
  <c r="O32" i="9" s="1"/>
  <c r="R31" i="9"/>
  <c r="B32" i="9"/>
  <c r="A35" i="7"/>
  <c r="A33" i="9"/>
  <c r="B34" i="8"/>
  <c r="A35" i="8"/>
  <c r="M35" i="8" s="1"/>
  <c r="A34" i="6"/>
  <c r="R32" i="9" l="1"/>
  <c r="E33" i="9"/>
  <c r="Q33" i="9" s="1"/>
  <c r="D33" i="9"/>
  <c r="P33" i="9" s="1"/>
  <c r="C33" i="9"/>
  <c r="O33" i="9" s="1"/>
  <c r="J32" i="9"/>
  <c r="A34" i="9"/>
  <c r="B35" i="8"/>
  <c r="A36" i="8"/>
  <c r="M36" i="8" s="1"/>
  <c r="A36" i="7"/>
  <c r="A35" i="6"/>
  <c r="J33" i="9"/>
  <c r="B33" i="9"/>
  <c r="R33" i="9" l="1"/>
  <c r="E34" i="9"/>
  <c r="Q34" i="9" s="1"/>
  <c r="D34" i="9"/>
  <c r="P34" i="9" s="1"/>
  <c r="C34" i="9"/>
  <c r="O34" i="9" s="1"/>
  <c r="A36" i="6"/>
  <c r="A35" i="9"/>
  <c r="B36" i="8"/>
  <c r="A37" i="8"/>
  <c r="M37" i="8" s="1"/>
  <c r="A37" i="7"/>
  <c r="J34" i="9"/>
  <c r="B34" i="9"/>
  <c r="R34" i="9" l="1"/>
  <c r="C35" i="9"/>
  <c r="O35" i="9" s="1"/>
  <c r="E35" i="9"/>
  <c r="Q35" i="9" s="1"/>
  <c r="D35" i="9"/>
  <c r="P35" i="9" s="1"/>
  <c r="A36" i="9"/>
  <c r="B37" i="8"/>
  <c r="A38" i="8"/>
  <c r="M38" i="8" s="1"/>
  <c r="A37" i="6"/>
  <c r="A38" i="7"/>
  <c r="B35" i="9"/>
  <c r="J35" i="9"/>
  <c r="E36" i="9" l="1"/>
  <c r="Q36" i="9" s="1"/>
  <c r="D36" i="9"/>
  <c r="P36" i="9" s="1"/>
  <c r="C36" i="9"/>
  <c r="O36" i="9" s="1"/>
  <c r="R35" i="9"/>
  <c r="A39" i="7"/>
  <c r="B36" i="9"/>
  <c r="J36" i="9"/>
  <c r="A38" i="6"/>
  <c r="A37" i="9"/>
  <c r="B38" i="8"/>
  <c r="A39" i="8"/>
  <c r="M39" i="8" s="1"/>
  <c r="R36" i="9" l="1"/>
  <c r="E37" i="9"/>
  <c r="Q37" i="9" s="1"/>
  <c r="D37" i="9"/>
  <c r="P37" i="9" s="1"/>
  <c r="C37" i="9"/>
  <c r="O37" i="9" s="1"/>
  <c r="G39" i="8"/>
  <c r="A38" i="9"/>
  <c r="B39" i="8"/>
  <c r="A40" i="8"/>
  <c r="M40" i="8" s="1"/>
  <c r="A39" i="6"/>
  <c r="A40" i="7"/>
  <c r="B37" i="9"/>
  <c r="J37" i="9"/>
  <c r="R37" i="9" l="1"/>
  <c r="D33" i="8"/>
  <c r="J33" i="8"/>
  <c r="I33" i="8"/>
  <c r="C33" i="8"/>
  <c r="H33" i="8"/>
  <c r="F33" i="8"/>
  <c r="L33" i="8"/>
  <c r="AA33" i="8" s="1"/>
  <c r="K33" i="8"/>
  <c r="E33" i="8"/>
  <c r="G33" i="8"/>
  <c r="J34" i="8"/>
  <c r="H34" i="8"/>
  <c r="F34" i="8"/>
  <c r="C34" i="8"/>
  <c r="E34" i="8"/>
  <c r="L34" i="8"/>
  <c r="AA34" i="8" s="1"/>
  <c r="K34" i="8"/>
  <c r="G34" i="8"/>
  <c r="I34" i="8"/>
  <c r="D34" i="8"/>
  <c r="F35" i="8"/>
  <c r="E35" i="8"/>
  <c r="C35" i="8"/>
  <c r="J35" i="8"/>
  <c r="G35" i="8"/>
  <c r="L35" i="8"/>
  <c r="AA35" i="8" s="1"/>
  <c r="D35" i="8"/>
  <c r="H35" i="8"/>
  <c r="I35" i="8"/>
  <c r="K35" i="8"/>
  <c r="C36" i="8"/>
  <c r="I36" i="8"/>
  <c r="F36" i="8"/>
  <c r="G36" i="8"/>
  <c r="J36" i="8"/>
  <c r="H36" i="8"/>
  <c r="K36" i="8"/>
  <c r="E36" i="8"/>
  <c r="D36" i="8"/>
  <c r="L36" i="8"/>
  <c r="AA36" i="8" s="1"/>
  <c r="D37" i="8"/>
  <c r="I37" i="8"/>
  <c r="E37" i="8"/>
  <c r="H37" i="8"/>
  <c r="F37" i="8"/>
  <c r="K37" i="8"/>
  <c r="L37" i="8"/>
  <c r="AA37" i="8" s="1"/>
  <c r="G37" i="8"/>
  <c r="C37" i="8"/>
  <c r="J37" i="8"/>
  <c r="H38" i="8"/>
  <c r="F38" i="8"/>
  <c r="E38" i="8"/>
  <c r="J38" i="8"/>
  <c r="L38" i="8"/>
  <c r="AA38" i="8" s="1"/>
  <c r="G38" i="8"/>
  <c r="I38" i="8"/>
  <c r="D38" i="8"/>
  <c r="C38" i="8"/>
  <c r="K38" i="8"/>
  <c r="I39" i="8"/>
  <c r="H39" i="8"/>
  <c r="C39" i="8"/>
  <c r="E38" i="9"/>
  <c r="Q38" i="9" s="1"/>
  <c r="D38" i="9"/>
  <c r="P38" i="9" s="1"/>
  <c r="C38" i="9"/>
  <c r="O38" i="9" s="1"/>
  <c r="K39" i="8"/>
  <c r="L39" i="8"/>
  <c r="AA39" i="8" s="1"/>
  <c r="J39" i="8"/>
  <c r="D39" i="8"/>
  <c r="E39" i="8"/>
  <c r="F39" i="8"/>
  <c r="C40" i="8"/>
  <c r="G40" i="8"/>
  <c r="H40" i="8"/>
  <c r="L40" i="8"/>
  <c r="AA40" i="8" s="1"/>
  <c r="I40" i="8"/>
  <c r="D40" i="8"/>
  <c r="J40" i="8"/>
  <c r="E40" i="8"/>
  <c r="K40" i="8"/>
  <c r="F40" i="8"/>
  <c r="A40" i="6"/>
  <c r="A41" i="7"/>
  <c r="A39" i="9"/>
  <c r="B40" i="8"/>
  <c r="A41" i="8"/>
  <c r="M41" i="8" s="1"/>
  <c r="B38" i="9"/>
  <c r="J38" i="9"/>
  <c r="C39" i="9" l="1"/>
  <c r="O39" i="9" s="1"/>
  <c r="E39" i="9"/>
  <c r="Q39" i="9" s="1"/>
  <c r="D39" i="9"/>
  <c r="P39" i="9" s="1"/>
  <c r="R38" i="9"/>
  <c r="E41" i="8"/>
  <c r="I41" i="8"/>
  <c r="C41" i="8"/>
  <c r="H41" i="8"/>
  <c r="D41" i="8"/>
  <c r="J41" i="8"/>
  <c r="F41" i="8"/>
  <c r="K41" i="8"/>
  <c r="G41" i="8"/>
  <c r="L41" i="8"/>
  <c r="AA41" i="8" s="1"/>
  <c r="B39" i="9"/>
  <c r="A41" i="6"/>
  <c r="A40" i="9"/>
  <c r="B41" i="8"/>
  <c r="A42" i="8"/>
  <c r="M42" i="8" s="1"/>
  <c r="A42" i="7"/>
  <c r="E40" i="9" l="1"/>
  <c r="Q40" i="9" s="1"/>
  <c r="D40" i="9"/>
  <c r="P40" i="9" s="1"/>
  <c r="C40" i="9"/>
  <c r="O40" i="9" s="1"/>
  <c r="R39" i="9"/>
  <c r="F42" i="8"/>
  <c r="J42" i="8"/>
  <c r="C42" i="8"/>
  <c r="H42" i="8"/>
  <c r="D42" i="8"/>
  <c r="I42" i="8"/>
  <c r="E42" i="8"/>
  <c r="K42" i="8"/>
  <c r="G42" i="8"/>
  <c r="L42" i="8"/>
  <c r="AA42" i="8" s="1"/>
  <c r="J39" i="9"/>
  <c r="A43" i="7"/>
  <c r="A42" i="6"/>
  <c r="B40" i="9"/>
  <c r="A41" i="9"/>
  <c r="B42" i="8"/>
  <c r="A43" i="8"/>
  <c r="M43" i="8" s="1"/>
  <c r="E41" i="9" l="1"/>
  <c r="Q41" i="9" s="1"/>
  <c r="D41" i="9"/>
  <c r="P41" i="9" s="1"/>
  <c r="C41" i="9"/>
  <c r="O41" i="9" s="1"/>
  <c r="R40" i="9"/>
  <c r="C43" i="8"/>
  <c r="G43" i="8"/>
  <c r="K43" i="8"/>
  <c r="H43" i="8"/>
  <c r="D43" i="8"/>
  <c r="I43" i="8"/>
  <c r="E43" i="8"/>
  <c r="J43" i="8"/>
  <c r="F43" i="8"/>
  <c r="L43" i="8"/>
  <c r="AA43" i="8" s="1"/>
  <c r="J40" i="9"/>
  <c r="A42" i="9"/>
  <c r="B43" i="8"/>
  <c r="A44" i="8"/>
  <c r="M44" i="8" s="1"/>
  <c r="A43" i="6"/>
  <c r="A44" i="7"/>
  <c r="B41" i="9"/>
  <c r="R41" i="9" l="1"/>
  <c r="E42" i="9"/>
  <c r="Q42" i="9" s="1"/>
  <c r="D42" i="9"/>
  <c r="P42" i="9" s="1"/>
  <c r="C42" i="9"/>
  <c r="O42" i="9" s="1"/>
  <c r="D44" i="8"/>
  <c r="H44" i="8"/>
  <c r="L44" i="8"/>
  <c r="AA44" i="8" s="1"/>
  <c r="G44" i="8"/>
  <c r="C44" i="8"/>
  <c r="I44" i="8"/>
  <c r="E44" i="8"/>
  <c r="J44" i="8"/>
  <c r="F44" i="8"/>
  <c r="K44" i="8"/>
  <c r="J41" i="9"/>
  <c r="A44" i="6"/>
  <c r="A43" i="9"/>
  <c r="B44" i="8"/>
  <c r="A45" i="8"/>
  <c r="M45" i="8" s="1"/>
  <c r="A45" i="7"/>
  <c r="J42" i="9"/>
  <c r="B42" i="9"/>
  <c r="R42" i="9" l="1"/>
  <c r="C43" i="9"/>
  <c r="O43" i="9" s="1"/>
  <c r="E43" i="9"/>
  <c r="Q43" i="9" s="1"/>
  <c r="D43" i="9"/>
  <c r="P43" i="9" s="1"/>
  <c r="B43" i="9"/>
  <c r="J43" i="9"/>
  <c r="A44" i="9"/>
  <c r="B45" i="8"/>
  <c r="A46" i="8"/>
  <c r="M46" i="8" s="1"/>
  <c r="A46" i="7"/>
  <c r="E45" i="8" s="1"/>
  <c r="A45" i="6"/>
  <c r="J45" i="8" l="1"/>
  <c r="L45" i="8"/>
  <c r="AA45" i="8" s="1"/>
  <c r="D45" i="8"/>
  <c r="G45" i="8"/>
  <c r="K45" i="8"/>
  <c r="H45" i="8"/>
  <c r="I45" i="8"/>
  <c r="E44" i="9"/>
  <c r="Q44" i="9" s="1"/>
  <c r="D44" i="9"/>
  <c r="P44" i="9" s="1"/>
  <c r="C44" i="9"/>
  <c r="O44" i="9" s="1"/>
  <c r="F45" i="8"/>
  <c r="C45" i="8"/>
  <c r="R43" i="9"/>
  <c r="F46" i="8"/>
  <c r="J46" i="8"/>
  <c r="G46" i="8"/>
  <c r="L46" i="8"/>
  <c r="C46" i="8"/>
  <c r="H46" i="8"/>
  <c r="D46" i="8"/>
  <c r="I46" i="8"/>
  <c r="E46" i="8"/>
  <c r="K46" i="8"/>
  <c r="A45" i="9"/>
  <c r="B46" i="8"/>
  <c r="A47" i="8"/>
  <c r="M47" i="8" s="1"/>
  <c r="A47" i="7"/>
  <c r="A46" i="6"/>
  <c r="B44" i="9"/>
  <c r="J44" i="9"/>
  <c r="AA46" i="8" l="1"/>
  <c r="AA57" i="8" s="1"/>
  <c r="M60" i="8" s="1"/>
  <c r="E61" i="8"/>
  <c r="R44" i="9"/>
  <c r="E45" i="9"/>
  <c r="Q45" i="9" s="1"/>
  <c r="D45" i="9"/>
  <c r="P45" i="9" s="1"/>
  <c r="C45" i="9"/>
  <c r="O45" i="9" s="1"/>
  <c r="C47" i="8"/>
  <c r="G47" i="8"/>
  <c r="K47" i="8"/>
  <c r="F47" i="8"/>
  <c r="L47" i="8"/>
  <c r="AA47" i="8" s="1"/>
  <c r="H47" i="8"/>
  <c r="D47" i="8"/>
  <c r="I47" i="8"/>
  <c r="E47" i="8"/>
  <c r="J47" i="8"/>
  <c r="A48" i="7"/>
  <c r="A49" i="7" s="1"/>
  <c r="A47" i="6"/>
  <c r="A46" i="9"/>
  <c r="B47" i="8"/>
  <c r="A48" i="8"/>
  <c r="M48" i="8" s="1"/>
  <c r="B45" i="9"/>
  <c r="J45" i="9"/>
  <c r="R45" i="9" l="1"/>
  <c r="E46" i="9"/>
  <c r="Q46" i="9" s="1"/>
  <c r="D46" i="9"/>
  <c r="P46" i="9" s="1"/>
  <c r="C46" i="9"/>
  <c r="O46" i="9" s="1"/>
  <c r="D48" i="8"/>
  <c r="H48" i="8"/>
  <c r="L48" i="8"/>
  <c r="AA48" i="8" s="1"/>
  <c r="F48" i="8"/>
  <c r="K48" i="8"/>
  <c r="G48" i="8"/>
  <c r="C48" i="8"/>
  <c r="I48" i="8"/>
  <c r="E48" i="8"/>
  <c r="J48" i="8"/>
  <c r="A47" i="9"/>
  <c r="B48" i="8"/>
  <c r="A49" i="8"/>
  <c r="M49" i="8" s="1"/>
  <c r="B46" i="9"/>
  <c r="J46" i="9"/>
  <c r="A48" i="6"/>
  <c r="A49" i="6" s="1"/>
  <c r="A3" i="7"/>
  <c r="R46" i="9" l="1"/>
  <c r="C47" i="9"/>
  <c r="O47" i="9" s="1"/>
  <c r="E47" i="9"/>
  <c r="Q47" i="9" s="1"/>
  <c r="D47" i="9"/>
  <c r="P47" i="9" s="1"/>
  <c r="E49" i="8"/>
  <c r="I49" i="8"/>
  <c r="F49" i="8"/>
  <c r="K49" i="8"/>
  <c r="G49" i="8"/>
  <c r="L49" i="8"/>
  <c r="AA49" i="8" s="1"/>
  <c r="C49" i="8"/>
  <c r="H49" i="8"/>
  <c r="D49" i="8"/>
  <c r="J49" i="8"/>
  <c r="A3" i="6"/>
  <c r="B47" i="9"/>
  <c r="J47" i="9"/>
  <c r="C8" i="7"/>
  <c r="C51" i="7"/>
  <c r="C52" i="7"/>
  <c r="C49" i="7"/>
  <c r="C9" i="7"/>
  <c r="C50" i="7"/>
  <c r="C12" i="7"/>
  <c r="C11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A48" i="9"/>
  <c r="B49" i="8"/>
  <c r="A50" i="8"/>
  <c r="C48" i="7"/>
  <c r="M50" i="8" l="1"/>
  <c r="A49" i="9"/>
  <c r="E48" i="9"/>
  <c r="Q48" i="9" s="1"/>
  <c r="D48" i="9"/>
  <c r="P48" i="9" s="1"/>
  <c r="C48" i="9"/>
  <c r="O48" i="9" s="1"/>
  <c r="R47" i="9"/>
  <c r="F50" i="8"/>
  <c r="J50" i="8"/>
  <c r="E50" i="8"/>
  <c r="K50" i="8"/>
  <c r="G50" i="8"/>
  <c r="L50" i="8"/>
  <c r="AA50" i="8" s="1"/>
  <c r="C50" i="8"/>
  <c r="H50" i="8"/>
  <c r="D50" i="8"/>
  <c r="I50" i="8"/>
  <c r="B48" i="9"/>
  <c r="J48" i="9"/>
  <c r="B50" i="8"/>
  <c r="A51" i="8"/>
  <c r="C8" i="6"/>
  <c r="C9" i="6"/>
  <c r="C49" i="6"/>
  <c r="C10" i="6"/>
  <c r="C11" i="6"/>
  <c r="C50" i="6"/>
  <c r="C51" i="6"/>
  <c r="C12" i="6"/>
  <c r="C5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M51" i="8" l="1"/>
  <c r="A50" i="9"/>
  <c r="C49" i="9"/>
  <c r="D49" i="9"/>
  <c r="P49" i="9" s="1"/>
  <c r="J49" i="9"/>
  <c r="E49" i="9"/>
  <c r="Q49" i="9" s="1"/>
  <c r="B49" i="9"/>
  <c r="R48" i="9"/>
  <c r="O49" i="9"/>
  <c r="C51" i="8"/>
  <c r="G51" i="8"/>
  <c r="K51" i="8"/>
  <c r="E51" i="8"/>
  <c r="J51" i="8"/>
  <c r="F51" i="8"/>
  <c r="L51" i="8"/>
  <c r="AA51" i="8" s="1"/>
  <c r="H51" i="8"/>
  <c r="D51" i="8"/>
  <c r="I51" i="8"/>
  <c r="B51" i="8"/>
  <c r="A52" i="8"/>
  <c r="M52" i="8" l="1"/>
  <c r="A51" i="9"/>
  <c r="C50" i="9"/>
  <c r="D50" i="9"/>
  <c r="P50" i="9" s="1"/>
  <c r="J50" i="9"/>
  <c r="E50" i="9"/>
  <c r="Q50" i="9" s="1"/>
  <c r="B59" i="9"/>
  <c r="R49" i="9"/>
  <c r="O50" i="9"/>
  <c r="D52" i="8"/>
  <c r="H52" i="8"/>
  <c r="L52" i="8"/>
  <c r="AA52" i="8" s="1"/>
  <c r="E52" i="8"/>
  <c r="J52" i="8"/>
  <c r="F52" i="8"/>
  <c r="K52" i="8"/>
  <c r="G52" i="8"/>
  <c r="C52" i="8"/>
  <c r="I52" i="8"/>
  <c r="B52" i="8"/>
  <c r="A53" i="8"/>
  <c r="M53" i="8" l="1"/>
  <c r="A52" i="9"/>
  <c r="R50" i="9"/>
  <c r="O51" i="9"/>
  <c r="Q51" i="9"/>
  <c r="P51" i="9"/>
  <c r="E53" i="8"/>
  <c r="I53" i="8"/>
  <c r="D53" i="8"/>
  <c r="J53" i="8"/>
  <c r="F53" i="8"/>
  <c r="K53" i="8"/>
  <c r="G53" i="8"/>
  <c r="L53" i="8"/>
  <c r="AA53" i="8" s="1"/>
  <c r="C53" i="8"/>
  <c r="H53" i="8"/>
  <c r="B53" i="8"/>
  <c r="A54" i="8"/>
  <c r="M54" i="8" l="1"/>
  <c r="A53" i="9"/>
  <c r="Q52" i="9"/>
  <c r="P52" i="9"/>
  <c r="O52" i="9"/>
  <c r="R51" i="9"/>
  <c r="F54" i="8"/>
  <c r="J54" i="8"/>
  <c r="D54" i="8"/>
  <c r="I54" i="8"/>
  <c r="E54" i="8"/>
  <c r="K54" i="8"/>
  <c r="G54" i="8"/>
  <c r="L54" i="8"/>
  <c r="AA54" i="8" s="1"/>
  <c r="C54" i="8"/>
  <c r="H54" i="8"/>
  <c r="A55" i="8"/>
  <c r="B54" i="8"/>
  <c r="M55" i="8" l="1"/>
  <c r="A54" i="9"/>
  <c r="R52" i="9"/>
  <c r="Q53" i="9"/>
  <c r="P53" i="9"/>
  <c r="O53" i="9"/>
  <c r="C55" i="8"/>
  <c r="G55" i="8"/>
  <c r="K55" i="8"/>
  <c r="D55" i="8"/>
  <c r="I55" i="8"/>
  <c r="E55" i="8"/>
  <c r="J55" i="8"/>
  <c r="F55" i="8"/>
  <c r="L55" i="8"/>
  <c r="AA55" i="8" s="1"/>
  <c r="H55" i="8"/>
  <c r="B55" i="8"/>
  <c r="A56" i="8"/>
  <c r="M56" i="8" l="1"/>
  <c r="A55" i="9"/>
  <c r="R53" i="9"/>
  <c r="Q54" i="9"/>
  <c r="P54" i="9"/>
  <c r="O54" i="9"/>
  <c r="D56" i="8"/>
  <c r="H56" i="8"/>
  <c r="L56" i="8"/>
  <c r="C56" i="8"/>
  <c r="I56" i="8"/>
  <c r="E56" i="8"/>
  <c r="J56" i="8"/>
  <c r="F56" i="8"/>
  <c r="K56" i="8"/>
  <c r="G56" i="8"/>
  <c r="B56" i="8"/>
  <c r="R54" i="9" l="1"/>
  <c r="O55" i="9"/>
  <c r="Q55" i="9"/>
  <c r="P55" i="9"/>
  <c r="AA56" i="8"/>
  <c r="E63" i="8"/>
  <c r="H63" i="8" s="1"/>
  <c r="E64" i="8"/>
  <c r="H64" i="8" s="1"/>
  <c r="H61" i="8"/>
  <c r="E62" i="8"/>
  <c r="H62" i="8" s="1"/>
  <c r="R55" i="9" l="1"/>
  <c r="M11" i="9"/>
  <c r="M12" i="9"/>
</calcChain>
</file>

<file path=xl/sharedStrings.xml><?xml version="1.0" encoding="utf-8"?>
<sst xmlns="http://schemas.openxmlformats.org/spreadsheetml/2006/main" count="487" uniqueCount="132">
  <si>
    <t xml:space="preserve">APORTES </t>
  </si>
  <si>
    <t xml:space="preserve">PROYECTO INTEGRADOR FASE 1 </t>
  </si>
  <si>
    <t>Actividades Disciplinares o Interdisciplinares individuales</t>
  </si>
  <si>
    <t>Actividades Disciplinares o interdisciplinares grupales</t>
  </si>
  <si>
    <t>Nº</t>
  </si>
  <si>
    <t>CÉDULA</t>
  </si>
  <si>
    <t>APELLIDOS/NOMBRES</t>
  </si>
  <si>
    <t>Pruebas de base estructurada integrales abiertas y/o  cerradas</t>
  </si>
  <si>
    <t>Tareas en clase</t>
  </si>
  <si>
    <t>Proyectos y/o Investigaciones</t>
  </si>
  <si>
    <t>Proyectos y/o Investigaciones dentro o fuera de la institución educativa</t>
  </si>
  <si>
    <t>Exposiciones, foros, debates, mesas redondas</t>
  </si>
  <si>
    <t>Talleres</t>
  </si>
  <si>
    <t>Desarrollo de productos como maquetas, dioramas,
presentaciones artísticas y/o científicas y/o culturales</t>
  </si>
  <si>
    <t>Lecciones de revisión o retroalimentación orales y/o  escritas</t>
  </si>
  <si>
    <t>ASIGNATURA</t>
  </si>
  <si>
    <t>Matemática</t>
  </si>
  <si>
    <t>DOCENTE</t>
  </si>
  <si>
    <t>PARALELO</t>
  </si>
  <si>
    <t>Nº ESTUDIANTES</t>
  </si>
  <si>
    <t>DOCENTE TUTOR</t>
  </si>
  <si>
    <t>FECHAS</t>
  </si>
  <si>
    <t>PERÍODO LECTIVO</t>
  </si>
  <si>
    <t>ACTA FINAL</t>
  </si>
  <si>
    <t>EXAMEN SUPLETORIO</t>
  </si>
  <si>
    <t>A</t>
  </si>
  <si>
    <t>GRADO/CURSO</t>
  </si>
  <si>
    <t>PRIMER TRIMESTRE</t>
  </si>
  <si>
    <t>SEGUNDO TRIMESTRE</t>
  </si>
  <si>
    <t>TERCER TRIMESTRE</t>
  </si>
  <si>
    <t>2023-2024</t>
  </si>
  <si>
    <t>Física</t>
  </si>
  <si>
    <t>Química</t>
  </si>
  <si>
    <t>Biología</t>
  </si>
  <si>
    <t>Historia</t>
  </si>
  <si>
    <t>Educación para la Ciudadanía</t>
  </si>
  <si>
    <t>Filosofía</t>
  </si>
  <si>
    <t>Lengua y Literatura</t>
  </si>
  <si>
    <t>Ingles</t>
  </si>
  <si>
    <t>Educación Cultural y Artística</t>
  </si>
  <si>
    <t>Educacíon Física</t>
  </si>
  <si>
    <t>Emprendimiento y Gestión</t>
  </si>
  <si>
    <t>Problemas del Mundo Contemporáneo</t>
  </si>
  <si>
    <t>Lectura Crítica de Mensajes</t>
  </si>
  <si>
    <t>EVALUACIÓN DE COMPORTAMIENTO</t>
  </si>
  <si>
    <t>MS</t>
  </si>
  <si>
    <t>Muy Satisfactorio</t>
  </si>
  <si>
    <t>B</t>
  </si>
  <si>
    <t>S</t>
  </si>
  <si>
    <t>Satisfactorio</t>
  </si>
  <si>
    <t>C</t>
  </si>
  <si>
    <t>PS</t>
  </si>
  <si>
    <t>Poco Satisfactorio</t>
  </si>
  <si>
    <t>D</t>
  </si>
  <si>
    <t>M</t>
  </si>
  <si>
    <t>Mejorable</t>
  </si>
  <si>
    <t>E</t>
  </si>
  <si>
    <t>I</t>
  </si>
  <si>
    <t>Insatisfactorio</t>
  </si>
  <si>
    <t>PROMEDIO</t>
  </si>
  <si>
    <t>PORCENTAJES</t>
  </si>
  <si>
    <t>No. ALUMNOS</t>
  </si>
  <si>
    <t>ESCALA CUALITATIVA</t>
  </si>
  <si>
    <t>CUADRO ESTADÍSTICO:</t>
  </si>
  <si>
    <t>OBSERV.</t>
  </si>
  <si>
    <t>Comportamiento</t>
  </si>
  <si>
    <t>NOMBRES</t>
  </si>
  <si>
    <t>N°</t>
  </si>
  <si>
    <t>FECHA:</t>
  </si>
  <si>
    <t>APELLIDOS Y NOMBRES</t>
  </si>
  <si>
    <t>OBSERVACIÓN</t>
  </si>
  <si>
    <t>ESCOJA EL TRIMESTRE A IMPRIMIR:</t>
  </si>
  <si>
    <t xml:space="preserve">DOCENTE: </t>
  </si>
  <si>
    <t>Proyecto Integrador</t>
  </si>
  <si>
    <t>ACTA DE CALIFICACIONES TRIMESTRALES Y FINALES</t>
  </si>
  <si>
    <t>TRIM. 1</t>
  </si>
  <si>
    <t>TRIM. 2</t>
  </si>
  <si>
    <t>TRIM. 3</t>
  </si>
  <si>
    <t>Proyecto Final</t>
  </si>
  <si>
    <t>NOTA FINAL</t>
  </si>
  <si>
    <t>TOTAL PRIMER TRIMESTRE</t>
  </si>
  <si>
    <t>PARÁMETROS DE EVALUACIÓN</t>
  </si>
  <si>
    <t>EP</t>
  </si>
  <si>
    <t>NE</t>
  </si>
  <si>
    <t>ADQUIRIDA</t>
  </si>
  <si>
    <t>EN PROCESO</t>
  </si>
  <si>
    <t>INICIADA</t>
  </si>
  <si>
    <t>NO EVALUADA</t>
  </si>
  <si>
    <t>PROYECTO INTEGRADOR FASE 2</t>
  </si>
  <si>
    <t>INFORMACIÓN: 0982554596</t>
  </si>
  <si>
    <t>Destreza o aprendizaje alcanzado</t>
  </si>
  <si>
    <t>Destreza o aprendizaje en proceso de desarrollo</t>
  </si>
  <si>
    <t>Destreza o aprendizaje iniciado</t>
  </si>
  <si>
    <t>No evaluado</t>
  </si>
  <si>
    <t>ESCUELA DE EDUCACIÓN BÁSICA</t>
  </si>
  <si>
    <t>“GENERAL MANUEL SERRANO RENDA”</t>
  </si>
  <si>
    <t>El Guabo – El Oro – Ecuador</t>
  </si>
  <si>
    <t>PROYECTO INTEGRADOR FASE 3</t>
  </si>
  <si>
    <t>TOTAL TERCER TRIMESTRE</t>
  </si>
  <si>
    <t>TOTAL SEGUNDO TRIMESTRE</t>
  </si>
  <si>
    <t>COMPORT.</t>
  </si>
  <si>
    <t>CARLOS</t>
  </si>
  <si>
    <t>JUAN</t>
  </si>
  <si>
    <t>BRYAN</t>
  </si>
  <si>
    <t>LIC. BRYAN VERGARA T.</t>
  </si>
  <si>
    <t>BRYAN VERGARA T.</t>
  </si>
  <si>
    <t>26 de julio del 2023</t>
  </si>
  <si>
    <t>01 de noviembre del 2023</t>
  </si>
  <si>
    <t>19 de febrero del 2024</t>
  </si>
  <si>
    <t>Lic. NNNNNN</t>
  </si>
  <si>
    <t>Lic. Bryan Vergara T.</t>
  </si>
  <si>
    <t>Subdirector ( e )</t>
  </si>
  <si>
    <t>Directora (e)</t>
  </si>
  <si>
    <t>Lic. Lady Granda M.</t>
  </si>
  <si>
    <t>Actividades Disciplinares o Interdisciplinares Individuales</t>
  </si>
  <si>
    <t>Actividades Disciplinares o Interdisciplinares Grupales</t>
  </si>
  <si>
    <t>DATOS INFORMATIVOS DE LOS ESTUDIANTES</t>
  </si>
  <si>
    <t>Docente Tutor</t>
  </si>
  <si>
    <t>Subdirectora ( E )</t>
  </si>
  <si>
    <t xml:space="preserve">                                   Lic. Lady Granda M.</t>
  </si>
  <si>
    <t xml:space="preserve">                                     Directora ( E )</t>
  </si>
  <si>
    <t>Lic. XXXXXX</t>
  </si>
  <si>
    <t>Mgtr. Bryan Vergara</t>
  </si>
  <si>
    <r>
      <rPr>
        <b/>
        <sz val="14"/>
        <color theme="1"/>
        <rFont val="Arial Narrow"/>
        <family val="2"/>
      </rPr>
      <t xml:space="preserve">GRADO:         </t>
    </r>
    <r>
      <rPr>
        <sz val="14"/>
        <color theme="1"/>
        <rFont val="Arial Narrow"/>
        <family val="2"/>
      </rPr>
      <t>3RO E.G.B. PARALELO "A"</t>
    </r>
  </si>
  <si>
    <t>PRIMER</t>
  </si>
  <si>
    <t xml:space="preserve">TRIMESTRE </t>
  </si>
  <si>
    <t>INGLES</t>
  </si>
  <si>
    <t xml:space="preserve">INGLES - PRIMER TRIMESTRE </t>
  </si>
  <si>
    <t xml:space="preserve">INGLES - SEGUNDO TRIMESTRE </t>
  </si>
  <si>
    <t xml:space="preserve">INGLES - TERCER TRIMESTRE </t>
  </si>
  <si>
    <r>
      <rPr>
        <b/>
        <sz val="11"/>
        <color theme="1"/>
        <rFont val="Times New Roman"/>
        <family val="1"/>
      </rPr>
      <t>ASIGNATURA:</t>
    </r>
    <r>
      <rPr>
        <sz val="11"/>
        <color theme="1"/>
        <rFont val="Times New Roman"/>
        <family val="1"/>
      </rPr>
      <t xml:space="preserve"> INGLES</t>
    </r>
  </si>
  <si>
    <t>TERCER GRADO DE EDUCACIÓN GENERAL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</si>
</sst>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0000"/>
    <numFmt numFmtId="165" formatCode="0.0000"/>
    <numFmt numFmtId="166" formatCode="_ * #,##0_ ;_ * \-#,##0_ ;_ * &quot;-&quot;??_ ;_ @_ "/>
  </numFmts>
  <fonts count="76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3" tint="-0.499984740745262"/>
      <name val="Arial Narrow"/>
      <family val="2"/>
    </font>
    <font>
      <b/>
      <sz val="14"/>
      <color theme="3" tint="-0.499984740745262"/>
      <name val="Arial Narrow"/>
      <family val="2"/>
    </font>
    <font>
      <b/>
      <i/>
      <sz val="12"/>
      <color theme="3" tint="-0.499984740745262"/>
      <name val="Arial Narrow"/>
      <family val="2"/>
    </font>
    <font>
      <sz val="12"/>
      <color theme="3" tint="-0.499984740745262"/>
      <name val="Arial Narrow"/>
      <family val="2"/>
    </font>
    <font>
      <b/>
      <i/>
      <sz val="14"/>
      <color theme="6" tint="-0.499984740745262"/>
      <name val="Arial Narrow"/>
      <family val="2"/>
    </font>
    <font>
      <b/>
      <sz val="14"/>
      <color rgb="FFFFFF00"/>
      <name val="Arial Narrow"/>
      <family val="2"/>
    </font>
    <font>
      <b/>
      <i/>
      <sz val="12"/>
      <color rgb="FF002060"/>
      <name val="Arial Narrow"/>
      <family val="2"/>
    </font>
    <font>
      <b/>
      <i/>
      <sz val="14"/>
      <color theme="3" tint="-0.499984740745262"/>
      <name val="Arial Narrow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b/>
      <sz val="14"/>
      <color theme="0"/>
      <name val="Arial Narrow"/>
      <family val="2"/>
    </font>
    <font>
      <sz val="9"/>
      <color theme="0"/>
      <name val="Arial Narrow"/>
      <family val="2"/>
    </font>
    <font>
      <sz val="8"/>
      <color theme="0"/>
      <name val="Arial Narrow"/>
      <family val="2"/>
    </font>
    <font>
      <sz val="7"/>
      <color theme="0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Times New Roman"/>
      <family val="1"/>
    </font>
    <font>
      <sz val="12"/>
      <color theme="0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8"/>
      <color theme="0"/>
      <name val="Calibri"/>
      <family val="2"/>
      <scheme val="minor"/>
    </font>
    <font>
      <sz val="8"/>
      <name val="Times New Roman"/>
      <family val="1"/>
    </font>
    <font>
      <sz val="11"/>
      <color indexed="8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b/>
      <sz val="12"/>
      <color theme="3" tint="-0.249977111117893"/>
      <name val="Times New Roman"/>
      <family val="1"/>
    </font>
    <font>
      <b/>
      <sz val="12"/>
      <color indexed="8"/>
      <name val="Cambria"/>
      <family val="1"/>
    </font>
    <font>
      <sz val="12"/>
      <color theme="0"/>
      <name val="Calibri Light"/>
      <family val="2"/>
      <scheme val="major"/>
    </font>
    <font>
      <b/>
      <sz val="14"/>
      <color indexed="8"/>
      <name val="Cambria"/>
      <family val="1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sz val="12"/>
      <color theme="0" tint="-4.9989318521683403E-2"/>
      <name val="Times New Roman"/>
      <family val="1"/>
    </font>
    <font>
      <sz val="11"/>
      <name val="Calibri"/>
      <family val="2"/>
    </font>
    <font>
      <sz val="8"/>
      <name val="Calibri"/>
      <family val="2"/>
    </font>
    <font>
      <sz val="10"/>
      <name val="Arial Narrow"/>
      <family val="2"/>
    </font>
    <font>
      <sz val="10"/>
      <color rgb="FFFF0000"/>
      <name val="Tahoma"/>
      <family val="2"/>
    </font>
    <font>
      <b/>
      <sz val="14"/>
      <color rgb="FF002060"/>
      <name val="Calibri"/>
      <family val="2"/>
    </font>
    <font>
      <b/>
      <sz val="10"/>
      <name val="Arial Narrow"/>
      <family val="2"/>
    </font>
    <font>
      <b/>
      <sz val="20"/>
      <name val="Arial Narrow"/>
      <family val="2"/>
    </font>
    <font>
      <sz val="12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2"/>
      <name val="Cambria"/>
      <family val="1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8"/>
      <color theme="1"/>
      <name val="Bahnschrift Condensed"/>
      <family val="2"/>
    </font>
    <font>
      <b/>
      <sz val="8"/>
      <color theme="1"/>
      <name val="Bahnschrift Condensed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1"/>
      <name val="Arial Narrow"/>
      <family val="2"/>
    </font>
    <font>
      <b/>
      <sz val="12"/>
      <color theme="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1F3864"/>
      </patternFill>
    </fill>
    <fill>
      <patternFill patternType="solid">
        <fgColor rgb="FF002060"/>
        <bgColor rgb="FFDEEAF6"/>
      </patternFill>
    </fill>
    <fill>
      <patternFill patternType="solid">
        <fgColor theme="9" tint="-0.499984740745262"/>
        <bgColor rgb="FFF2F2F2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rgb="FF00B0F0"/>
      </patternFill>
    </fill>
    <fill>
      <patternFill patternType="solid">
        <fgColor theme="9" tint="0.59999389629810485"/>
        <bgColor rgb="FF2E75B5"/>
      </patternFill>
    </fill>
    <fill>
      <patternFill patternType="solid">
        <fgColor theme="7" tint="0.79998168889431442"/>
        <bgColor rgb="FFF2F2F2"/>
      </patternFill>
    </fill>
    <fill>
      <patternFill patternType="solid">
        <fgColor theme="9" tint="0.79998168889431442"/>
        <bgColor rgb="FFDEEAF6"/>
      </patternFill>
    </fill>
    <fill>
      <patternFill patternType="solid">
        <fgColor theme="6" tint="0.79998168889431442"/>
        <bgColor rgb="FFD6DCE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EE6F9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7DDDFF"/>
        <bgColor rgb="FF222A35"/>
      </patternFill>
    </fill>
    <fill>
      <patternFill patternType="solid">
        <fgColor rgb="FF7DDDFF"/>
        <bgColor rgb="FF002060"/>
      </patternFill>
    </fill>
    <fill>
      <patternFill patternType="solid">
        <fgColor rgb="FF7DDDFF"/>
        <bgColor indexed="64"/>
      </patternFill>
    </fill>
  </fills>
  <borders count="62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rgb="FF00B050"/>
      </top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002060"/>
      </right>
      <top style="thin">
        <color indexed="64"/>
      </top>
      <bottom style="thin">
        <color indexed="64"/>
      </bottom>
      <diagonal/>
    </border>
    <border>
      <left/>
      <right style="thick">
        <color rgb="FF002060"/>
      </right>
      <top style="thin">
        <color indexed="64"/>
      </top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 tint="-0.34998626667073579"/>
      </left>
      <right/>
      <top style="thin">
        <color indexed="64"/>
      </top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</borders>
  <cellStyleXfs count="6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43" fillId="0" borderId="0" applyFont="0" applyFill="0" applyBorder="0" applyAlignment="0" applyProtection="0"/>
  </cellStyleXfs>
  <cellXfs count="263">
    <xf numFmtId="0" fontId="0" fillId="0" borderId="0" xfId="0"/>
    <xf numFmtId="0" fontId="6" fillId="7" borderId="0" xfId="1" applyFont="1" applyFill="1"/>
    <xf numFmtId="0" fontId="6" fillId="0" borderId="0" xfId="1" applyFont="1"/>
    <xf numFmtId="0" fontId="7" fillId="0" borderId="6" xfId="1" applyFont="1" applyBorder="1" applyProtection="1">
      <protection hidden="1"/>
    </xf>
    <xf numFmtId="0" fontId="7" fillId="0" borderId="0" xfId="1" applyFont="1" applyProtection="1">
      <protection hidden="1"/>
    </xf>
    <xf numFmtId="0" fontId="7" fillId="0" borderId="8" xfId="1" applyFont="1" applyBorder="1" applyAlignment="1" applyProtection="1">
      <alignment horizontal="left"/>
      <protection hidden="1"/>
    </xf>
    <xf numFmtId="0" fontId="10" fillId="0" borderId="0" xfId="1" applyFont="1" applyProtection="1">
      <protection hidden="1"/>
    </xf>
    <xf numFmtId="0" fontId="7" fillId="0" borderId="7" xfId="1" applyFont="1" applyBorder="1" applyAlignment="1" applyProtection="1">
      <alignment horizontal="left"/>
      <protection hidden="1"/>
    </xf>
    <xf numFmtId="0" fontId="7" fillId="0" borderId="6" xfId="1" applyFont="1" applyBorder="1"/>
    <xf numFmtId="14" fontId="7" fillId="0" borderId="8" xfId="1" applyNumberFormat="1" applyFont="1" applyBorder="1" applyAlignment="1" applyProtection="1">
      <alignment horizontal="center"/>
      <protection locked="0"/>
    </xf>
    <xf numFmtId="0" fontId="9" fillId="0" borderId="0" xfId="1" applyFont="1"/>
    <xf numFmtId="0" fontId="10" fillId="0" borderId="12" xfId="1" applyFont="1" applyBorder="1"/>
    <xf numFmtId="0" fontId="7" fillId="0" borderId="13" xfId="1" applyFont="1" applyBorder="1"/>
    <xf numFmtId="0" fontId="10" fillId="0" borderId="14" xfId="1" applyFont="1" applyBorder="1" applyProtection="1">
      <protection locked="0" hidden="1"/>
    </xf>
    <xf numFmtId="0" fontId="13" fillId="7" borderId="0" xfId="1" applyFont="1" applyFill="1" applyAlignment="1">
      <alignment horizontal="center" vertical="center" wrapText="1"/>
    </xf>
    <xf numFmtId="0" fontId="15" fillId="0" borderId="0" xfId="0" applyFont="1"/>
    <xf numFmtId="0" fontId="22" fillId="0" borderId="0" xfId="0" applyFont="1" applyProtection="1">
      <protection locked="0"/>
    </xf>
    <xf numFmtId="0" fontId="13" fillId="7" borderId="0" xfId="1" applyFont="1" applyFill="1" applyAlignment="1">
      <alignment vertical="center" wrapText="1"/>
    </xf>
    <xf numFmtId="0" fontId="24" fillId="0" borderId="0" xfId="0" applyFont="1"/>
    <xf numFmtId="0" fontId="4" fillId="0" borderId="0" xfId="0" applyFont="1"/>
    <xf numFmtId="0" fontId="24" fillId="0" borderId="17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21" fillId="0" borderId="0" xfId="0" applyFont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2" fontId="22" fillId="0" borderId="0" xfId="0" applyNumberFormat="1" applyFont="1" applyAlignment="1" applyProtection="1">
      <alignment horizontal="center"/>
      <protection hidden="1"/>
    </xf>
    <xf numFmtId="0" fontId="15" fillId="0" borderId="0" xfId="0" applyFont="1" applyProtection="1">
      <protection locked="0" hidden="1"/>
    </xf>
    <xf numFmtId="0" fontId="16" fillId="0" borderId="0" xfId="0" applyFont="1"/>
    <xf numFmtId="0" fontId="4" fillId="0" borderId="0" xfId="3" applyFont="1" applyProtection="1">
      <protection locked="0" hidden="1"/>
    </xf>
    <xf numFmtId="0" fontId="4" fillId="0" borderId="0" xfId="3" applyFont="1" applyProtection="1">
      <protection hidden="1"/>
    </xf>
    <xf numFmtId="0" fontId="2" fillId="0" borderId="0" xfId="3" applyProtection="1">
      <protection locked="0" hidden="1"/>
    </xf>
    <xf numFmtId="0" fontId="2" fillId="0" borderId="0" xfId="3" applyProtection="1">
      <protection hidden="1"/>
    </xf>
    <xf numFmtId="0" fontId="25" fillId="0" borderId="0" xfId="3" applyFont="1" applyProtection="1">
      <protection hidden="1"/>
    </xf>
    <xf numFmtId="0" fontId="26" fillId="0" borderId="0" xfId="3" applyFont="1" applyProtection="1">
      <protection hidden="1"/>
    </xf>
    <xf numFmtId="0" fontId="27" fillId="0" borderId="0" xfId="3" applyFont="1" applyProtection="1">
      <protection hidden="1"/>
    </xf>
    <xf numFmtId="9" fontId="28" fillId="0" borderId="0" xfId="4" applyFont="1" applyBorder="1" applyAlignment="1" applyProtection="1">
      <alignment horizontal="center" vertical="top"/>
      <protection hidden="1"/>
    </xf>
    <xf numFmtId="0" fontId="28" fillId="0" borderId="0" xfId="3" applyFont="1" applyAlignment="1" applyProtection="1">
      <alignment horizontal="center" vertical="top"/>
      <protection hidden="1"/>
    </xf>
    <xf numFmtId="49" fontId="28" fillId="0" borderId="0" xfId="3" applyNumberFormat="1" applyFont="1" applyAlignment="1" applyProtection="1">
      <alignment horizontal="center" vertical="top"/>
      <protection hidden="1"/>
    </xf>
    <xf numFmtId="0" fontId="28" fillId="0" borderId="0" xfId="3" applyFont="1" applyAlignment="1" applyProtection="1">
      <alignment vertical="top"/>
      <protection hidden="1"/>
    </xf>
    <xf numFmtId="0" fontId="30" fillId="0" borderId="0" xfId="3" applyFont="1" applyProtection="1">
      <protection hidden="1"/>
    </xf>
    <xf numFmtId="0" fontId="31" fillId="0" borderId="0" xfId="3" applyFont="1" applyProtection="1">
      <protection hidden="1"/>
    </xf>
    <xf numFmtId="2" fontId="4" fillId="0" borderId="0" xfId="3" applyNumberFormat="1" applyFont="1" applyAlignment="1" applyProtection="1">
      <alignment horizontal="center"/>
      <protection hidden="1"/>
    </xf>
    <xf numFmtId="0" fontId="4" fillId="0" borderId="0" xfId="3" applyFont="1" applyAlignment="1" applyProtection="1">
      <alignment horizontal="center"/>
      <protection hidden="1"/>
    </xf>
    <xf numFmtId="0" fontId="33" fillId="0" borderId="0" xfId="3" applyFont="1" applyAlignment="1" applyProtection="1">
      <alignment horizontal="center"/>
      <protection hidden="1"/>
    </xf>
    <xf numFmtId="0" fontId="29" fillId="0" borderId="0" xfId="3" applyFont="1" applyAlignment="1" applyProtection="1">
      <alignment horizontal="center"/>
      <protection hidden="1"/>
    </xf>
    <xf numFmtId="2" fontId="29" fillId="0" borderId="0" xfId="3" applyNumberFormat="1" applyFont="1" applyAlignment="1" applyProtection="1">
      <alignment horizontal="center"/>
      <protection hidden="1"/>
    </xf>
    <xf numFmtId="0" fontId="33" fillId="0" borderId="0" xfId="3" applyFont="1" applyProtection="1">
      <protection hidden="1"/>
    </xf>
    <xf numFmtId="0" fontId="34" fillId="0" borderId="0" xfId="3" applyFont="1" applyProtection="1">
      <protection locked="0" hidden="1"/>
    </xf>
    <xf numFmtId="0" fontId="33" fillId="0" borderId="0" xfId="3" applyFont="1" applyProtection="1">
      <protection locked="0" hidden="1"/>
    </xf>
    <xf numFmtId="164" fontId="4" fillId="0" borderId="0" xfId="3" applyNumberFormat="1" applyFont="1" applyProtection="1">
      <protection locked="0" hidden="1"/>
    </xf>
    <xf numFmtId="165" fontId="4" fillId="0" borderId="0" xfId="3" applyNumberFormat="1" applyFont="1" applyProtection="1">
      <protection locked="0" hidden="1"/>
    </xf>
    <xf numFmtId="0" fontId="35" fillId="0" borderId="0" xfId="3" applyFont="1" applyProtection="1">
      <protection hidden="1"/>
    </xf>
    <xf numFmtId="0" fontId="26" fillId="0" borderId="0" xfId="3" applyFont="1" applyProtection="1">
      <protection locked="0" hidden="1"/>
    </xf>
    <xf numFmtId="0" fontId="34" fillId="0" borderId="0" xfId="3" applyFont="1" applyProtection="1">
      <protection hidden="1"/>
    </xf>
    <xf numFmtId="0" fontId="24" fillId="0" borderId="0" xfId="3" applyFont="1" applyProtection="1">
      <protection hidden="1"/>
    </xf>
    <xf numFmtId="0" fontId="25" fillId="9" borderId="0" xfId="3" applyFont="1" applyFill="1" applyAlignment="1" applyProtection="1">
      <alignment horizontal="center"/>
      <protection locked="0" hidden="1"/>
    </xf>
    <xf numFmtId="0" fontId="25" fillId="9" borderId="0" xfId="3" applyFont="1" applyFill="1" applyProtection="1">
      <protection locked="0" hidden="1"/>
    </xf>
    <xf numFmtId="0" fontId="27" fillId="9" borderId="0" xfId="3" applyFont="1" applyFill="1" applyProtection="1">
      <protection locked="0" hidden="1"/>
    </xf>
    <xf numFmtId="0" fontId="38" fillId="0" borderId="0" xfId="3" applyFont="1" applyProtection="1">
      <protection hidden="1"/>
    </xf>
    <xf numFmtId="0" fontId="2" fillId="0" borderId="0" xfId="3"/>
    <xf numFmtId="0" fontId="4" fillId="0" borderId="0" xfId="3" applyFont="1"/>
    <xf numFmtId="0" fontId="40" fillId="0" borderId="0" xfId="3" applyFont="1" applyProtection="1">
      <protection hidden="1"/>
    </xf>
    <xf numFmtId="0" fontId="40" fillId="0" borderId="0" xfId="3" applyFont="1" applyAlignment="1" applyProtection="1">
      <alignment horizontal="center"/>
      <protection hidden="1"/>
    </xf>
    <xf numFmtId="0" fontId="40" fillId="0" borderId="0" xfId="3" applyFont="1"/>
    <xf numFmtId="0" fontId="41" fillId="0" borderId="0" xfId="3" applyFont="1"/>
    <xf numFmtId="0" fontId="42" fillId="0" borderId="0" xfId="3" applyFont="1" applyAlignment="1" applyProtection="1">
      <alignment horizontal="center"/>
      <protection hidden="1"/>
    </xf>
    <xf numFmtId="2" fontId="40" fillId="0" borderId="0" xfId="3" applyNumberFormat="1" applyFont="1" applyProtection="1">
      <protection hidden="1"/>
    </xf>
    <xf numFmtId="0" fontId="2" fillId="0" borderId="0" xfId="3" applyAlignment="1">
      <alignment vertical="center"/>
    </xf>
    <xf numFmtId="0" fontId="4" fillId="0" borderId="0" xfId="3" applyFont="1" applyAlignment="1" applyProtection="1">
      <alignment horizontal="center" vertical="center"/>
      <protection hidden="1"/>
    </xf>
    <xf numFmtId="0" fontId="32" fillId="0" borderId="0" xfId="3" applyFont="1" applyAlignment="1" applyProtection="1">
      <alignment horizontal="center"/>
      <protection hidden="1"/>
    </xf>
    <xf numFmtId="0" fontId="2" fillId="0" borderId="0" xfId="3" applyAlignment="1" applyProtection="1">
      <alignment horizontal="center"/>
      <protection hidden="1"/>
    </xf>
    <xf numFmtId="0" fontId="24" fillId="0" borderId="0" xfId="3" applyFont="1"/>
    <xf numFmtId="0" fontId="33" fillId="0" borderId="0" xfId="3" applyFont="1" applyAlignment="1" applyProtection="1">
      <alignment horizontal="center"/>
      <protection locked="0" hidden="1"/>
    </xf>
    <xf numFmtId="2" fontId="29" fillId="0" borderId="0" xfId="3" applyNumberFormat="1" applyFont="1" applyAlignment="1" applyProtection="1">
      <alignment horizontal="center"/>
      <protection locked="0" hidden="1"/>
    </xf>
    <xf numFmtId="0" fontId="21" fillId="0" borderId="0" xfId="0" applyFont="1"/>
    <xf numFmtId="0" fontId="26" fillId="0" borderId="0" xfId="0" applyFont="1" applyProtection="1">
      <protection hidden="1"/>
    </xf>
    <xf numFmtId="43" fontId="21" fillId="0" borderId="0" xfId="5" applyFont="1" applyBorder="1" applyProtection="1">
      <protection hidden="1"/>
    </xf>
    <xf numFmtId="0" fontId="41" fillId="0" borderId="0" xfId="3" applyFont="1" applyAlignment="1" applyProtection="1">
      <alignment horizontal="center"/>
      <protection hidden="1"/>
    </xf>
    <xf numFmtId="14" fontId="40" fillId="0" borderId="0" xfId="3" applyNumberFormat="1" applyFont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6" fillId="0" borderId="0" xfId="0" applyFont="1" applyProtection="1">
      <protection hidden="1"/>
    </xf>
    <xf numFmtId="0" fontId="18" fillId="0" borderId="0" xfId="0" applyFont="1" applyProtection="1">
      <protection hidden="1"/>
    </xf>
    <xf numFmtId="2" fontId="22" fillId="0" borderId="0" xfId="0" applyNumberFormat="1" applyFont="1" applyAlignment="1" applyProtection="1">
      <alignment horizontal="center"/>
      <protection locked="0" hidden="1"/>
    </xf>
    <xf numFmtId="0" fontId="24" fillId="0" borderId="17" xfId="0" applyFont="1" applyBorder="1"/>
    <xf numFmtId="166" fontId="45" fillId="0" borderId="0" xfId="5" applyNumberFormat="1" applyFont="1" applyFill="1" applyBorder="1"/>
    <xf numFmtId="166" fontId="45" fillId="0" borderId="0" xfId="5" applyNumberFormat="1" applyFont="1" applyFill="1" applyBorder="1" applyProtection="1">
      <protection hidden="1"/>
    </xf>
    <xf numFmtId="2" fontId="22" fillId="0" borderId="0" xfId="0" applyNumberFormat="1" applyFont="1" applyAlignment="1" applyProtection="1">
      <alignment horizontal="center"/>
      <protection locked="0"/>
    </xf>
    <xf numFmtId="0" fontId="46" fillId="0" borderId="0" xfId="3" applyFont="1" applyProtection="1">
      <protection locked="0" hidden="1"/>
    </xf>
    <xf numFmtId="0" fontId="25" fillId="0" borderId="0" xfId="3" applyFont="1" applyAlignment="1" applyProtection="1">
      <alignment horizontal="center"/>
      <protection hidden="1"/>
    </xf>
    <xf numFmtId="0" fontId="29" fillId="0" borderId="0" xfId="3" applyFont="1" applyAlignment="1" applyProtection="1">
      <alignment horizontal="center"/>
      <protection locked="0"/>
    </xf>
    <xf numFmtId="2" fontId="24" fillId="0" borderId="0" xfId="3" applyNumberFormat="1" applyFont="1" applyAlignment="1" applyProtection="1">
      <alignment horizontal="center"/>
      <protection hidden="1"/>
    </xf>
    <xf numFmtId="0" fontId="50" fillId="0" borderId="0" xfId="3" applyFont="1" applyProtection="1">
      <protection hidden="1"/>
    </xf>
    <xf numFmtId="0" fontId="51" fillId="0" borderId="27" xfId="3" applyFont="1" applyBorder="1" applyAlignment="1" applyProtection="1">
      <alignment vertical="top"/>
      <protection hidden="1"/>
    </xf>
    <xf numFmtId="0" fontId="51" fillId="0" borderId="27" xfId="3" applyFont="1" applyBorder="1" applyAlignment="1" applyProtection="1">
      <alignment vertical="top" wrapText="1"/>
      <protection hidden="1"/>
    </xf>
    <xf numFmtId="0" fontId="51" fillId="0" borderId="25" xfId="3" applyFont="1" applyBorder="1" applyAlignment="1" applyProtection="1">
      <alignment vertical="top"/>
      <protection hidden="1"/>
    </xf>
    <xf numFmtId="0" fontId="21" fillId="0" borderId="0" xfId="0" applyFont="1" applyAlignment="1" applyProtection="1">
      <alignment horizontal="center"/>
      <protection locked="0"/>
    </xf>
    <xf numFmtId="0" fontId="2" fillId="10" borderId="29" xfId="3" applyFill="1" applyBorder="1" applyAlignment="1" applyProtection="1">
      <alignment horizontal="center" vertical="center"/>
      <protection hidden="1"/>
    </xf>
    <xf numFmtId="0" fontId="2" fillId="11" borderId="26" xfId="3" applyFill="1" applyBorder="1" applyAlignment="1" applyProtection="1">
      <alignment horizontal="center" vertical="center"/>
      <protection hidden="1"/>
    </xf>
    <xf numFmtId="0" fontId="4" fillId="9" borderId="26" xfId="3" applyFont="1" applyFill="1" applyBorder="1" applyAlignment="1" applyProtection="1">
      <alignment horizontal="center" vertical="center"/>
      <protection hidden="1"/>
    </xf>
    <xf numFmtId="0" fontId="4" fillId="16" borderId="22" xfId="3" applyFont="1" applyFill="1" applyBorder="1" applyAlignment="1" applyProtection="1">
      <alignment horizontal="center" vertical="center"/>
      <protection hidden="1"/>
    </xf>
    <xf numFmtId="43" fontId="21" fillId="0" borderId="0" xfId="5" applyFont="1" applyBorder="1" applyAlignment="1" applyProtection="1">
      <alignment horizontal="center"/>
      <protection hidden="1"/>
    </xf>
    <xf numFmtId="0" fontId="1" fillId="10" borderId="33" xfId="3" applyFont="1" applyFill="1" applyBorder="1" applyAlignment="1" applyProtection="1">
      <alignment horizontal="center" vertical="center"/>
      <protection hidden="1"/>
    </xf>
    <xf numFmtId="0" fontId="1" fillId="11" borderId="27" xfId="3" applyFont="1" applyFill="1" applyBorder="1" applyAlignment="1" applyProtection="1">
      <alignment horizontal="center" vertical="center"/>
      <protection hidden="1"/>
    </xf>
    <xf numFmtId="0" fontId="1" fillId="9" borderId="27" xfId="3" applyFont="1" applyFill="1" applyBorder="1" applyAlignment="1">
      <alignment horizontal="center" vertical="center"/>
    </xf>
    <xf numFmtId="0" fontId="1" fillId="16" borderId="25" xfId="3" applyFont="1" applyFill="1" applyBorder="1" applyAlignment="1">
      <alignment horizontal="center" vertical="center"/>
    </xf>
    <xf numFmtId="166" fontId="24" fillId="0" borderId="0" xfId="3" applyNumberFormat="1" applyFont="1"/>
    <xf numFmtId="0" fontId="7" fillId="0" borderId="11" xfId="1" applyFont="1" applyBorder="1" applyAlignment="1" applyProtection="1">
      <alignment horizontal="left"/>
      <protection locked="0"/>
    </xf>
    <xf numFmtId="0" fontId="7" fillId="0" borderId="9" xfId="1" applyFont="1" applyBorder="1" applyAlignment="1" applyProtection="1">
      <alignment horizontal="center"/>
      <protection locked="0"/>
    </xf>
    <xf numFmtId="0" fontId="7" fillId="0" borderId="8" xfId="1" applyFont="1" applyBorder="1" applyAlignment="1" applyProtection="1">
      <alignment horizontal="justify" vertical="justify" wrapText="1"/>
      <protection locked="0"/>
    </xf>
    <xf numFmtId="0" fontId="7" fillId="0" borderId="10" xfId="1" applyFont="1" applyBorder="1" applyAlignment="1" applyProtection="1">
      <alignment horizontal="left"/>
      <protection locked="0"/>
    </xf>
    <xf numFmtId="0" fontId="7" fillId="0" borderId="9" xfId="1" applyFont="1" applyBorder="1" applyAlignment="1" applyProtection="1">
      <alignment horizontal="left" shrinkToFit="1"/>
      <protection locked="0" hidden="1"/>
    </xf>
    <xf numFmtId="0" fontId="7" fillId="0" borderId="9" xfId="1" applyFont="1" applyBorder="1" applyAlignment="1" applyProtection="1">
      <alignment horizontal="left" shrinkToFit="1"/>
      <protection locked="0"/>
    </xf>
    <xf numFmtId="0" fontId="25" fillId="0" borderId="0" xfId="3" applyFont="1" applyAlignment="1" applyProtection="1">
      <alignment horizontal="center"/>
      <protection hidden="1"/>
    </xf>
    <xf numFmtId="0" fontId="56" fillId="0" borderId="0" xfId="3" applyFont="1" applyProtection="1">
      <protection hidden="1"/>
    </xf>
    <xf numFmtId="0" fontId="57" fillId="0" borderId="0" xfId="3" applyFont="1" applyProtection="1">
      <protection hidden="1"/>
    </xf>
    <xf numFmtId="0" fontId="58" fillId="0" borderId="0" xfId="3" applyFont="1" applyProtection="1">
      <protection hidden="1"/>
    </xf>
    <xf numFmtId="0" fontId="59" fillId="0" borderId="0" xfId="3" applyFont="1" applyProtection="1">
      <protection hidden="1"/>
    </xf>
    <xf numFmtId="0" fontId="56" fillId="0" borderId="0" xfId="3" applyFont="1" applyAlignment="1" applyProtection="1">
      <alignment horizontal="right"/>
      <protection hidden="1"/>
    </xf>
    <xf numFmtId="0" fontId="60" fillId="13" borderId="17" xfId="3" applyFont="1" applyFill="1" applyBorder="1" applyAlignment="1" applyProtection="1">
      <alignment horizontal="center" vertical="center" textRotation="90" wrapText="1"/>
      <protection hidden="1"/>
    </xf>
    <xf numFmtId="9" fontId="60" fillId="15" borderId="17" xfId="3" applyNumberFormat="1" applyFont="1" applyFill="1" applyBorder="1" applyAlignment="1" applyProtection="1">
      <alignment horizontal="center" vertical="center" textRotation="90" wrapText="1"/>
      <protection hidden="1"/>
    </xf>
    <xf numFmtId="0" fontId="25" fillId="0" borderId="0" xfId="3" applyFont="1" applyAlignme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66" fillId="20" borderId="17" xfId="0" applyFont="1" applyFill="1" applyBorder="1" applyAlignment="1">
      <alignment horizontal="center" vertical="center" wrapText="1"/>
    </xf>
    <xf numFmtId="0" fontId="19" fillId="6" borderId="17" xfId="0" applyFont="1" applyFill="1" applyBorder="1" applyAlignment="1">
      <alignment horizontal="center" vertical="center" wrapText="1"/>
    </xf>
    <xf numFmtId="0" fontId="66" fillId="21" borderId="17" xfId="0" applyFont="1" applyFill="1" applyBorder="1" applyAlignment="1">
      <alignment horizontal="center" vertical="center" wrapText="1"/>
    </xf>
    <xf numFmtId="0" fontId="67" fillId="22" borderId="17" xfId="0" applyFont="1" applyFill="1" applyBorder="1" applyAlignment="1">
      <alignment horizontal="center" vertical="center"/>
    </xf>
    <xf numFmtId="49" fontId="22" fillId="0" borderId="0" xfId="0" applyNumberFormat="1" applyFont="1" applyAlignment="1" applyProtection="1">
      <alignment horizontal="center" vertical="center"/>
      <protection locked="0"/>
    </xf>
    <xf numFmtId="0" fontId="67" fillId="22" borderId="19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textRotation="90" wrapText="1"/>
    </xf>
    <xf numFmtId="0" fontId="16" fillId="3" borderId="17" xfId="0" applyFont="1" applyFill="1" applyBorder="1" applyAlignment="1">
      <alignment textRotation="90"/>
    </xf>
    <xf numFmtId="0" fontId="20" fillId="5" borderId="17" xfId="0" applyFont="1" applyFill="1" applyBorder="1" applyAlignment="1">
      <alignment horizontal="center" vertical="center" wrapText="1"/>
    </xf>
    <xf numFmtId="0" fontId="67" fillId="22" borderId="1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 textRotation="90" wrapText="1"/>
    </xf>
    <xf numFmtId="0" fontId="16" fillId="3" borderId="38" xfId="0" applyFont="1" applyFill="1" applyBorder="1" applyAlignment="1">
      <alignment textRotation="90"/>
    </xf>
    <xf numFmtId="0" fontId="16" fillId="3" borderId="60" xfId="0" applyFont="1" applyFill="1" applyBorder="1" applyAlignment="1">
      <alignment textRotation="90"/>
    </xf>
    <xf numFmtId="0" fontId="72" fillId="0" borderId="0" xfId="3" applyFont="1" applyProtection="1">
      <protection hidden="1"/>
    </xf>
    <xf numFmtId="0" fontId="32" fillId="0" borderId="0" xfId="3" applyFont="1" applyBorder="1" applyAlignment="1" applyProtection="1">
      <alignment horizontal="left"/>
      <protection hidden="1"/>
    </xf>
    <xf numFmtId="0" fontId="32" fillId="0" borderId="0" xfId="3" applyFont="1" applyBorder="1" applyAlignment="1" applyProtection="1">
      <alignment horizontal="center" vertical="center"/>
      <protection hidden="1"/>
    </xf>
    <xf numFmtId="0" fontId="73" fillId="0" borderId="0" xfId="3" applyFont="1" applyBorder="1" applyAlignment="1" applyProtection="1">
      <alignment horizontal="left"/>
      <protection hidden="1"/>
    </xf>
    <xf numFmtId="0" fontId="73" fillId="0" borderId="0" xfId="3" applyFont="1" applyBorder="1" applyAlignment="1" applyProtection="1">
      <alignment horizontal="center" vertical="center"/>
      <protection hidden="1"/>
    </xf>
    <xf numFmtId="0" fontId="60" fillId="17" borderId="17" xfId="3" applyFont="1" applyFill="1" applyBorder="1" applyAlignment="1" applyProtection="1">
      <alignment horizontal="center" vertical="center" textRotation="90" wrapText="1"/>
      <protection hidden="1"/>
    </xf>
    <xf numFmtId="0" fontId="60" fillId="23" borderId="17" xfId="3" applyFont="1" applyFill="1" applyBorder="1" applyAlignment="1" applyProtection="1">
      <alignment horizontal="center" vertical="center" textRotation="90" wrapText="1"/>
      <protection hidden="1"/>
    </xf>
    <xf numFmtId="0" fontId="74" fillId="24" borderId="17" xfId="3" applyFont="1" applyFill="1" applyBorder="1" applyAlignment="1" applyProtection="1">
      <alignment horizontal="center" vertical="center" wrapText="1"/>
      <protection hidden="1"/>
    </xf>
    <xf numFmtId="0" fontId="75" fillId="24" borderId="17" xfId="3" applyFont="1" applyFill="1" applyBorder="1" applyAlignment="1" applyProtection="1">
      <alignment horizontal="center" vertical="center" wrapText="1"/>
      <protection hidden="1"/>
    </xf>
    <xf numFmtId="2" fontId="22" fillId="25" borderId="0" xfId="0" applyNumberFormat="1" applyFont="1" applyFill="1" applyAlignment="1" applyProtection="1">
      <alignment horizontal="center"/>
      <protection hidden="1"/>
    </xf>
    <xf numFmtId="2" fontId="22" fillId="26" borderId="0" xfId="0" applyNumberFormat="1" applyFont="1" applyFill="1" applyAlignment="1" applyProtection="1">
      <alignment horizontal="center"/>
      <protection hidden="1"/>
    </xf>
    <xf numFmtId="0" fontId="12" fillId="7" borderId="0" xfId="1" applyFont="1" applyFill="1" applyAlignment="1">
      <alignment horizontal="center" vertical="center"/>
    </xf>
    <xf numFmtId="0" fontId="14" fillId="7" borderId="0" xfId="1" applyFont="1" applyFill="1" applyAlignment="1">
      <alignment horizontal="center"/>
    </xf>
    <xf numFmtId="0" fontId="6" fillId="7" borderId="0" xfId="1" applyFont="1" applyFill="1" applyAlignment="1">
      <alignment horizontal="center"/>
    </xf>
    <xf numFmtId="0" fontId="6" fillId="7" borderId="2" xfId="1" applyFont="1" applyFill="1" applyBorder="1" applyAlignment="1">
      <alignment horizontal="center"/>
    </xf>
    <xf numFmtId="0" fontId="7" fillId="0" borderId="3" xfId="1" applyFont="1" applyBorder="1" applyAlignment="1" applyProtection="1">
      <alignment horizontal="center"/>
      <protection hidden="1"/>
    </xf>
    <xf numFmtId="0" fontId="7" fillId="0" borderId="4" xfId="1" applyFont="1" applyBorder="1" applyAlignment="1" applyProtection="1">
      <alignment horizontal="center"/>
      <protection hidden="1"/>
    </xf>
    <xf numFmtId="0" fontId="7" fillId="0" borderId="5" xfId="1" applyFont="1" applyBorder="1" applyAlignment="1" applyProtection="1">
      <alignment horizontal="center"/>
      <protection hidden="1"/>
    </xf>
    <xf numFmtId="0" fontId="8" fillId="0" borderId="6" xfId="1" applyFont="1" applyBorder="1" applyAlignment="1" applyProtection="1">
      <alignment horizontal="center"/>
      <protection hidden="1"/>
    </xf>
    <xf numFmtId="0" fontId="8" fillId="0" borderId="0" xfId="1" applyFont="1" applyAlignment="1" applyProtection="1">
      <alignment horizontal="center"/>
      <protection hidden="1"/>
    </xf>
    <xf numFmtId="0" fontId="8" fillId="0" borderId="7" xfId="1" applyFont="1" applyBorder="1" applyAlignment="1" applyProtection="1">
      <alignment horizontal="center"/>
      <protection hidden="1"/>
    </xf>
    <xf numFmtId="0" fontId="9" fillId="0" borderId="6" xfId="1" applyFont="1" applyBorder="1" applyAlignment="1" applyProtection="1">
      <alignment horizontal="center"/>
      <protection hidden="1"/>
    </xf>
    <xf numFmtId="0" fontId="9" fillId="0" borderId="0" xfId="1" applyFont="1" applyAlignment="1" applyProtection="1">
      <alignment horizontal="center"/>
      <protection hidden="1"/>
    </xf>
    <xf numFmtId="0" fontId="9" fillId="0" borderId="7" xfId="1" applyFont="1" applyBorder="1" applyAlignment="1" applyProtection="1">
      <alignment horizontal="center"/>
      <protection hidden="1"/>
    </xf>
    <xf numFmtId="0" fontId="7" fillId="0" borderId="6" xfId="1" applyFont="1" applyBorder="1" applyAlignment="1" applyProtection="1">
      <alignment horizontal="center"/>
      <protection hidden="1"/>
    </xf>
    <xf numFmtId="0" fontId="7" fillId="0" borderId="0" xfId="1" applyFont="1" applyAlignment="1" applyProtection="1">
      <alignment horizontal="center"/>
      <protection hidden="1"/>
    </xf>
    <xf numFmtId="0" fontId="11" fillId="7" borderId="3" xfId="1" applyFont="1" applyFill="1" applyBorder="1" applyAlignment="1">
      <alignment horizontal="center" vertical="center" wrapText="1"/>
    </xf>
    <xf numFmtId="0" fontId="11" fillId="7" borderId="5" xfId="1" applyFont="1" applyFill="1" applyBorder="1" applyAlignment="1">
      <alignment horizontal="center" vertical="center" wrapText="1"/>
    </xf>
    <xf numFmtId="0" fontId="11" fillId="7" borderId="6" xfId="1" applyFont="1" applyFill="1" applyBorder="1" applyAlignment="1">
      <alignment horizontal="center" vertical="center" wrapText="1"/>
    </xf>
    <xf numFmtId="0" fontId="11" fillId="7" borderId="7" xfId="1" applyFont="1" applyFill="1" applyBorder="1" applyAlignment="1">
      <alignment horizontal="center" vertical="center" wrapText="1"/>
    </xf>
    <xf numFmtId="0" fontId="11" fillId="7" borderId="13" xfId="1" applyFont="1" applyFill="1" applyBorder="1" applyAlignment="1">
      <alignment horizontal="center" vertical="center" wrapText="1"/>
    </xf>
    <xf numFmtId="0" fontId="11" fillId="7" borderId="15" xfId="1" applyFont="1" applyFill="1" applyBorder="1" applyAlignment="1">
      <alignment horizontal="center" vertical="center" wrapText="1"/>
    </xf>
    <xf numFmtId="0" fontId="68" fillId="27" borderId="60" xfId="0" applyFont="1" applyFill="1" applyBorder="1" applyAlignment="1">
      <alignment horizontal="left" vertical="center"/>
    </xf>
    <xf numFmtId="0" fontId="68" fillId="27" borderId="61" xfId="0" applyFont="1" applyFill="1" applyBorder="1" applyAlignment="1">
      <alignment horizontal="left" vertical="center"/>
    </xf>
    <xf numFmtId="0" fontId="17" fillId="4" borderId="5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23" fillId="8" borderId="17" xfId="0" applyFont="1" applyFill="1" applyBorder="1" applyAlignment="1">
      <alignment horizontal="center" vertical="center"/>
    </xf>
    <xf numFmtId="0" fontId="64" fillId="18" borderId="17" xfId="0" applyFont="1" applyFill="1" applyBorder="1" applyAlignment="1">
      <alignment horizontal="center" wrapText="1"/>
    </xf>
    <xf numFmtId="0" fontId="65" fillId="19" borderId="17" xfId="0" applyFont="1" applyFill="1" applyBorder="1" applyAlignment="1">
      <alignment horizontal="center" wrapText="1"/>
    </xf>
    <xf numFmtId="0" fontId="63" fillId="3" borderId="17" xfId="0" applyFont="1" applyFill="1" applyBorder="1" applyAlignment="1">
      <alignment horizontal="center" vertical="center" textRotation="255"/>
    </xf>
    <xf numFmtId="0" fontId="17" fillId="2" borderId="17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textRotation="90" wrapText="1"/>
    </xf>
    <xf numFmtId="9" fontId="70" fillId="28" borderId="17" xfId="0" applyNumberFormat="1" applyFont="1" applyFill="1" applyBorder="1" applyAlignment="1">
      <alignment horizontal="center" vertical="center" textRotation="90" wrapText="1"/>
    </xf>
    <xf numFmtId="0" fontId="69" fillId="28" borderId="17" xfId="0" applyFont="1" applyFill="1" applyBorder="1" applyAlignment="1">
      <alignment horizontal="center" vertical="center"/>
    </xf>
    <xf numFmtId="0" fontId="68" fillId="27" borderId="17" xfId="0" applyFont="1" applyFill="1" applyBorder="1" applyAlignment="1">
      <alignment horizontal="left" vertical="center"/>
    </xf>
    <xf numFmtId="0" fontId="17" fillId="4" borderId="17" xfId="0" applyFont="1" applyFill="1" applyBorder="1" applyAlignment="1">
      <alignment horizontal="center" vertical="center"/>
    </xf>
    <xf numFmtId="0" fontId="23" fillId="8" borderId="1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0" xfId="0" applyFont="1" applyFill="1" applyBorder="1" applyAlignment="1">
      <alignment horizontal="center" vertical="center"/>
    </xf>
    <xf numFmtId="0" fontId="71" fillId="3" borderId="58" xfId="0" applyFont="1" applyFill="1" applyBorder="1" applyAlignment="1">
      <alignment horizontal="center" vertical="center" textRotation="255"/>
    </xf>
    <xf numFmtId="0" fontId="71" fillId="3" borderId="0" xfId="0" applyFont="1" applyFill="1" applyBorder="1" applyAlignment="1">
      <alignment horizontal="center" vertical="center" textRotation="255"/>
    </xf>
    <xf numFmtId="0" fontId="69" fillId="28" borderId="1" xfId="0" applyFont="1" applyFill="1" applyBorder="1" applyAlignment="1">
      <alignment horizontal="center" vertical="center"/>
    </xf>
    <xf numFmtId="0" fontId="6" fillId="29" borderId="1" xfId="0" applyFont="1" applyFill="1" applyBorder="1"/>
    <xf numFmtId="0" fontId="6" fillId="29" borderId="16" xfId="0" applyFont="1" applyFill="1" applyBorder="1"/>
    <xf numFmtId="0" fontId="17" fillId="2" borderId="38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 textRotation="90" wrapText="1"/>
    </xf>
    <xf numFmtId="0" fontId="18" fillId="2" borderId="41" xfId="0" applyFont="1" applyFill="1" applyBorder="1" applyAlignment="1">
      <alignment horizontal="center" vertical="center" textRotation="90" wrapText="1"/>
    </xf>
    <xf numFmtId="0" fontId="25" fillId="0" borderId="0" xfId="3" applyFont="1" applyAlignment="1" applyProtection="1">
      <alignment horizontal="center"/>
      <protection hidden="1"/>
    </xf>
    <xf numFmtId="0" fontId="49" fillId="0" borderId="32" xfId="3" applyFont="1" applyBorder="1" applyAlignment="1" applyProtection="1">
      <alignment horizontal="center" vertical="center"/>
      <protection hidden="1"/>
    </xf>
    <xf numFmtId="0" fontId="49" fillId="0" borderId="51" xfId="3" applyFont="1" applyBorder="1" applyAlignment="1" applyProtection="1">
      <alignment horizontal="center" vertical="center"/>
      <protection hidden="1"/>
    </xf>
    <xf numFmtId="0" fontId="49" fillId="0" borderId="52" xfId="3" applyFont="1" applyBorder="1" applyAlignment="1" applyProtection="1">
      <alignment horizontal="center" vertical="center"/>
      <protection hidden="1"/>
    </xf>
    <xf numFmtId="0" fontId="49" fillId="0" borderId="53" xfId="3" applyFont="1" applyBorder="1" applyAlignment="1" applyProtection="1">
      <alignment horizontal="center" vertical="center"/>
      <protection hidden="1"/>
    </xf>
    <xf numFmtId="0" fontId="49" fillId="0" borderId="28" xfId="3" applyFont="1" applyBorder="1" applyAlignment="1" applyProtection="1">
      <alignment horizontal="center" vertical="center"/>
      <protection hidden="1"/>
    </xf>
    <xf numFmtId="0" fontId="49" fillId="0" borderId="54" xfId="3" applyFont="1" applyBorder="1" applyAlignment="1" applyProtection="1">
      <alignment horizontal="center" vertical="center"/>
      <protection hidden="1"/>
    </xf>
    <xf numFmtId="0" fontId="50" fillId="0" borderId="18" xfId="3" applyFont="1" applyBorder="1" applyAlignment="1" applyProtection="1">
      <alignment horizontal="center" vertical="center"/>
      <protection hidden="1"/>
    </xf>
    <xf numFmtId="0" fontId="50" fillId="0" borderId="55" xfId="3" applyFont="1" applyBorder="1" applyAlignment="1" applyProtection="1">
      <alignment horizontal="center" vertical="center"/>
      <protection hidden="1"/>
    </xf>
    <xf numFmtId="0" fontId="50" fillId="0" borderId="56" xfId="3" applyFont="1" applyBorder="1" applyAlignment="1" applyProtection="1">
      <alignment horizontal="center" vertical="center"/>
      <protection hidden="1"/>
    </xf>
    <xf numFmtId="0" fontId="50" fillId="0" borderId="57" xfId="3" applyFont="1" applyBorder="1" applyAlignment="1" applyProtection="1">
      <alignment horizontal="center" vertical="center"/>
      <protection hidden="1"/>
    </xf>
    <xf numFmtId="0" fontId="48" fillId="0" borderId="30" xfId="3" applyFont="1" applyBorder="1" applyAlignment="1" applyProtection="1">
      <alignment horizontal="center" vertical="center"/>
      <protection hidden="1"/>
    </xf>
    <xf numFmtId="0" fontId="48" fillId="0" borderId="47" xfId="3" applyFont="1" applyBorder="1" applyAlignment="1" applyProtection="1">
      <alignment horizontal="center" vertical="center"/>
      <protection hidden="1"/>
    </xf>
    <xf numFmtId="0" fontId="48" fillId="0" borderId="48" xfId="3" applyFont="1" applyBorder="1" applyAlignment="1" applyProtection="1">
      <alignment horizontal="center" vertical="center"/>
      <protection hidden="1"/>
    </xf>
    <xf numFmtId="9" fontId="51" fillId="0" borderId="19" xfId="4" applyFont="1" applyBorder="1" applyAlignment="1" applyProtection="1">
      <alignment horizontal="center" vertical="center"/>
      <protection hidden="1"/>
    </xf>
    <xf numFmtId="9" fontId="51" fillId="0" borderId="10" xfId="4" applyFont="1" applyBorder="1" applyAlignment="1" applyProtection="1">
      <alignment horizontal="center" vertical="center"/>
      <protection hidden="1"/>
    </xf>
    <xf numFmtId="9" fontId="51" fillId="0" borderId="20" xfId="4" applyFont="1" applyBorder="1" applyAlignment="1" applyProtection="1">
      <alignment horizontal="center" vertical="center"/>
      <protection hidden="1"/>
    </xf>
    <xf numFmtId="9" fontId="51" fillId="0" borderId="23" xfId="4" applyFont="1" applyBorder="1" applyAlignment="1" applyProtection="1">
      <alignment horizontal="center" vertical="center"/>
      <protection hidden="1"/>
    </xf>
    <xf numFmtId="9" fontId="51" fillId="0" borderId="49" xfId="4" applyFont="1" applyBorder="1" applyAlignment="1" applyProtection="1">
      <alignment horizontal="center" vertical="center"/>
      <protection hidden="1"/>
    </xf>
    <xf numFmtId="9" fontId="51" fillId="0" borderId="50" xfId="4" applyFont="1" applyBorder="1" applyAlignment="1" applyProtection="1">
      <alignment horizontal="center" vertical="center"/>
      <protection hidden="1"/>
    </xf>
    <xf numFmtId="0" fontId="48" fillId="0" borderId="30" xfId="3" applyFont="1" applyBorder="1" applyAlignment="1" applyProtection="1">
      <alignment horizontal="center" vertical="center" wrapText="1"/>
      <protection hidden="1"/>
    </xf>
    <xf numFmtId="0" fontId="48" fillId="0" borderId="47" xfId="3" applyFont="1" applyBorder="1" applyAlignment="1" applyProtection="1">
      <alignment horizontal="center" vertical="center" wrapText="1"/>
      <protection hidden="1"/>
    </xf>
    <xf numFmtId="0" fontId="48" fillId="0" borderId="48" xfId="3" applyFont="1" applyBorder="1" applyAlignment="1" applyProtection="1">
      <alignment horizontal="center" vertical="center" wrapText="1"/>
      <protection hidden="1"/>
    </xf>
    <xf numFmtId="0" fontId="51" fillId="0" borderId="19" xfId="3" applyFont="1" applyBorder="1" applyAlignment="1" applyProtection="1">
      <alignment horizontal="center" vertical="center"/>
      <protection hidden="1"/>
    </xf>
    <xf numFmtId="0" fontId="51" fillId="0" borderId="10" xfId="3" applyFont="1" applyBorder="1" applyAlignment="1" applyProtection="1">
      <alignment horizontal="center" vertical="center"/>
      <protection hidden="1"/>
    </xf>
    <xf numFmtId="0" fontId="51" fillId="0" borderId="20" xfId="3" applyFont="1" applyBorder="1" applyAlignment="1" applyProtection="1">
      <alignment horizontal="center" vertical="center"/>
      <protection hidden="1"/>
    </xf>
    <xf numFmtId="0" fontId="51" fillId="0" borderId="23" xfId="3" applyFont="1" applyBorder="1" applyAlignment="1" applyProtection="1">
      <alignment horizontal="center" vertical="center"/>
      <protection hidden="1"/>
    </xf>
    <xf numFmtId="0" fontId="51" fillId="0" borderId="49" xfId="3" applyFont="1" applyBorder="1" applyAlignment="1" applyProtection="1">
      <alignment horizontal="center" vertical="center"/>
      <protection hidden="1"/>
    </xf>
    <xf numFmtId="0" fontId="51" fillId="0" borderId="50" xfId="3" applyFont="1" applyBorder="1" applyAlignment="1" applyProtection="1">
      <alignment horizontal="center" vertical="center"/>
      <protection hidden="1"/>
    </xf>
    <xf numFmtId="0" fontId="36" fillId="9" borderId="0" xfId="3" applyFont="1" applyFill="1" applyAlignment="1" applyProtection="1">
      <alignment horizontal="center"/>
      <protection locked="0" hidden="1"/>
    </xf>
    <xf numFmtId="0" fontId="54" fillId="0" borderId="0" xfId="3" applyFont="1" applyAlignment="1" applyProtection="1">
      <alignment horizontal="center"/>
      <protection hidden="1"/>
    </xf>
    <xf numFmtId="0" fontId="55" fillId="0" borderId="0" xfId="3" applyFont="1" applyAlignment="1" applyProtection="1">
      <alignment horizontal="center"/>
      <protection hidden="1"/>
    </xf>
    <xf numFmtId="0" fontId="54" fillId="29" borderId="0" xfId="3" applyFont="1" applyFill="1" applyAlignment="1" applyProtection="1">
      <alignment horizontal="center"/>
      <protection hidden="1"/>
    </xf>
    <xf numFmtId="0" fontId="50" fillId="0" borderId="36" xfId="3" applyFont="1" applyBorder="1" applyAlignment="1" applyProtection="1">
      <alignment horizontal="center"/>
      <protection hidden="1"/>
    </xf>
    <xf numFmtId="0" fontId="50" fillId="0" borderId="35" xfId="3" applyFont="1" applyBorder="1" applyAlignment="1" applyProtection="1">
      <alignment horizontal="center"/>
      <protection hidden="1"/>
    </xf>
    <xf numFmtId="0" fontId="50" fillId="0" borderId="34" xfId="3" applyFont="1" applyBorder="1" applyAlignment="1" applyProtection="1">
      <alignment horizontal="center"/>
      <protection hidden="1"/>
    </xf>
    <xf numFmtId="0" fontId="56" fillId="0" borderId="0" xfId="3" applyFont="1" applyAlignment="1" applyProtection="1">
      <alignment horizontal="center" shrinkToFit="1"/>
      <protection hidden="1"/>
    </xf>
    <xf numFmtId="0" fontId="60" fillId="12" borderId="17" xfId="3" applyFont="1" applyFill="1" applyBorder="1" applyAlignment="1" applyProtection="1">
      <alignment horizontal="center" vertical="center"/>
      <protection hidden="1"/>
    </xf>
    <xf numFmtId="0" fontId="61" fillId="12" borderId="17" xfId="3" applyFont="1" applyFill="1" applyBorder="1" applyAlignment="1" applyProtection="1">
      <alignment horizontal="center" vertical="center"/>
      <protection hidden="1"/>
    </xf>
    <xf numFmtId="0" fontId="56" fillId="11" borderId="19" xfId="3" applyFont="1" applyFill="1" applyBorder="1" applyAlignment="1" applyProtection="1">
      <alignment horizontal="center" wrapText="1"/>
      <protection hidden="1"/>
    </xf>
    <xf numFmtId="0" fontId="56" fillId="11" borderId="10" xfId="3" applyFont="1" applyFill="1" applyBorder="1" applyAlignment="1" applyProtection="1">
      <alignment horizontal="center" wrapText="1"/>
      <protection hidden="1"/>
    </xf>
    <xf numFmtId="0" fontId="56" fillId="11" borderId="20" xfId="3" applyFont="1" applyFill="1" applyBorder="1" applyAlignment="1" applyProtection="1">
      <alignment horizontal="center" wrapText="1"/>
      <protection hidden="1"/>
    </xf>
    <xf numFmtId="0" fontId="60" fillId="10" borderId="19" xfId="3" applyFont="1" applyFill="1" applyBorder="1" applyAlignment="1" applyProtection="1">
      <alignment horizontal="center" vertical="center" wrapText="1"/>
      <protection hidden="1"/>
    </xf>
    <xf numFmtId="0" fontId="60" fillId="10" borderId="10" xfId="3" applyFont="1" applyFill="1" applyBorder="1" applyAlignment="1" applyProtection="1">
      <alignment horizontal="center" vertical="center" wrapText="1"/>
      <protection hidden="1"/>
    </xf>
    <xf numFmtId="0" fontId="60" fillId="10" borderId="20" xfId="3" applyFont="1" applyFill="1" applyBorder="1" applyAlignment="1" applyProtection="1">
      <alignment horizontal="center" vertical="center" wrapText="1"/>
      <protection hidden="1"/>
    </xf>
    <xf numFmtId="0" fontId="62" fillId="3" borderId="21" xfId="3" applyFont="1" applyFill="1" applyBorder="1" applyAlignment="1" applyProtection="1">
      <alignment horizontal="center" vertical="center" textRotation="90"/>
      <protection hidden="1"/>
    </xf>
    <xf numFmtId="0" fontId="62" fillId="3" borderId="37" xfId="3" applyFont="1" applyFill="1" applyBorder="1" applyAlignment="1" applyProtection="1">
      <alignment horizontal="center" vertical="center" textRotation="90"/>
      <protection hidden="1"/>
    </xf>
    <xf numFmtId="0" fontId="60" fillId="12" borderId="21" xfId="3" applyFont="1" applyFill="1" applyBorder="1" applyAlignment="1" applyProtection="1">
      <alignment horizontal="center" vertical="center" textRotation="90" wrapText="1"/>
      <protection hidden="1"/>
    </xf>
    <xf numFmtId="0" fontId="60" fillId="12" borderId="37" xfId="3" applyFont="1" applyFill="1" applyBorder="1" applyAlignment="1" applyProtection="1">
      <alignment horizontal="center" vertical="center" textRotation="90" wrapText="1"/>
      <protection hidden="1"/>
    </xf>
    <xf numFmtId="0" fontId="60" fillId="14" borderId="21" xfId="3" applyFont="1" applyFill="1" applyBorder="1" applyAlignment="1" applyProtection="1">
      <alignment horizontal="center" vertical="center" textRotation="90" wrapText="1"/>
      <protection hidden="1"/>
    </xf>
    <xf numFmtId="0" fontId="60" fillId="14" borderId="37" xfId="3" applyFont="1" applyFill="1" applyBorder="1" applyAlignment="1" applyProtection="1">
      <alignment horizontal="center" vertical="center" textRotation="90" wrapText="1"/>
      <protection hidden="1"/>
    </xf>
    <xf numFmtId="49" fontId="51" fillId="0" borderId="17" xfId="3" applyNumberFormat="1" applyFont="1" applyBorder="1" applyAlignment="1" applyProtection="1">
      <alignment horizontal="center" vertical="center"/>
      <protection hidden="1"/>
    </xf>
    <xf numFmtId="49" fontId="51" fillId="0" borderId="24" xfId="3" applyNumberFormat="1" applyFont="1" applyBorder="1" applyAlignment="1" applyProtection="1">
      <alignment horizontal="center" vertical="center"/>
      <protection hidden="1"/>
    </xf>
    <xf numFmtId="0" fontId="52" fillId="0" borderId="45" xfId="3" applyFont="1" applyBorder="1" applyAlignment="1" applyProtection="1">
      <alignment horizontal="center" vertical="center"/>
      <protection hidden="1"/>
    </xf>
    <xf numFmtId="0" fontId="52" fillId="0" borderId="46" xfId="3" applyFont="1" applyBorder="1" applyAlignment="1" applyProtection="1">
      <alignment horizontal="center" vertical="center"/>
      <protection hidden="1"/>
    </xf>
    <xf numFmtId="0" fontId="52" fillId="0" borderId="31" xfId="3" applyFont="1" applyBorder="1" applyAlignment="1" applyProtection="1">
      <alignment horizontal="center" vertical="center"/>
      <protection hidden="1"/>
    </xf>
    <xf numFmtId="0" fontId="32" fillId="0" borderId="0" xfId="3" applyFont="1" applyAlignment="1" applyProtection="1">
      <alignment horizontal="center"/>
      <protection hidden="1"/>
    </xf>
    <xf numFmtId="0" fontId="53" fillId="0" borderId="0" xfId="3" applyFont="1" applyAlignment="1" applyProtection="1">
      <alignment horizontal="center"/>
      <protection hidden="1"/>
    </xf>
    <xf numFmtId="0" fontId="39" fillId="0" borderId="0" xfId="3" applyFont="1" applyAlignment="1" applyProtection="1">
      <alignment horizontal="center"/>
      <protection hidden="1"/>
    </xf>
    <xf numFmtId="0" fontId="37" fillId="29" borderId="0" xfId="3" applyFont="1" applyFill="1" applyAlignment="1" applyProtection="1">
      <alignment horizontal="center"/>
      <protection hidden="1"/>
    </xf>
    <xf numFmtId="0" fontId="37" fillId="0" borderId="0" xfId="3" applyFont="1" applyAlignment="1" applyProtection="1">
      <alignment horizontal="center"/>
      <protection hidden="1"/>
    </xf>
    <xf numFmtId="0" fontId="37" fillId="0" borderId="0" xfId="3" applyFont="1" applyAlignment="1" applyProtection="1">
      <alignment horizontal="center" shrinkToFit="1"/>
      <protection hidden="1"/>
    </xf>
    <xf numFmtId="0" fontId="73" fillId="0" borderId="0" xfId="3" applyFont="1" applyBorder="1" applyAlignment="1" applyProtection="1">
      <alignment horizontal="center"/>
      <protection hidden="1"/>
    </xf>
    <xf numFmtId="0" fontId="32" fillId="0" borderId="0" xfId="3" applyFont="1" applyBorder="1" applyAlignment="1" applyProtection="1">
      <alignment horizontal="center"/>
      <protection hidden="1"/>
    </xf>
    <xf numFmtId="2" fontId="40" fillId="0" borderId="0" xfId="3" applyNumberFormat="1" applyFont="1" applyAlignment="1" applyProtection="1">
      <alignment horizontal="center"/>
      <protection hidden="1"/>
    </xf>
    <xf numFmtId="0" fontId="24" fillId="0" borderId="0" xfId="3" applyFont="1" applyAlignment="1">
      <alignment horizontal="center"/>
    </xf>
    <xf numFmtId="0" fontId="2" fillId="0" borderId="0" xfId="3" applyAlignment="1" applyProtection="1">
      <alignment horizontal="center"/>
      <protection hidden="1"/>
    </xf>
    <xf numFmtId="0" fontId="47" fillId="0" borderId="42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</cellXfs>
  <cellStyles count="6">
    <cellStyle name="Hipervínculo 2" xfId="2"/>
    <cellStyle name="Millares" xfId="5" builtinId="3"/>
    <cellStyle name="Normal" xfId="0" builtinId="0"/>
    <cellStyle name="Normal 2" xfId="1"/>
    <cellStyle name="Normal 3" xfId="3"/>
    <cellStyle name="Porcentaje 2" xfId="4"/>
  </cellStyles>
  <dxfs count="2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7DDDFF"/>
      <color rgb="FF3FCDFF"/>
      <color rgb="FFFBB3EC"/>
      <color rgb="FFBD92DE"/>
      <color rgb="FFFEE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1</xdr:col>
      <xdr:colOff>0</xdr:colOff>
      <xdr:row>0</xdr:row>
      <xdr:rowOff>552450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A5638D-F85A-4FB0-85BF-2C89E5844BD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0268" r="31250" b="25000"/>
        <a:stretch/>
      </xdr:blipFill>
      <xdr:spPr bwMode="auto">
        <a:xfrm>
          <a:off x="7620" y="0"/>
          <a:ext cx="533400" cy="552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1118153</xdr:colOff>
      <xdr:row>10</xdr:row>
      <xdr:rowOff>82827</xdr:rowOff>
    </xdr:from>
    <xdr:to>
      <xdr:col>4</xdr:col>
      <xdr:colOff>2664518</xdr:colOff>
      <xdr:row>14</xdr:row>
      <xdr:rowOff>8285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B8D9F9-D684-4C5A-A946-3FB9447D6F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265"/>
        <a:stretch/>
      </xdr:blipFill>
      <xdr:spPr>
        <a:xfrm>
          <a:off x="5718728" y="2130702"/>
          <a:ext cx="3241815" cy="7446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33058</xdr:colOff>
      <xdr:row>4</xdr:row>
      <xdr:rowOff>119903</xdr:rowOff>
    </xdr:from>
    <xdr:ext cx="0" cy="363009"/>
    <xdr:pic>
      <xdr:nvPicPr>
        <xdr:cNvPr id="2" name="Picture 5">
          <a:extLst>
            <a:ext uri="{FF2B5EF4-FFF2-40B4-BE49-F238E27FC236}">
              <a16:creationId xmlns:a16="http://schemas.microsoft.com/office/drawing/2014/main" id="{5E3D0A6C-A46E-42D9-9094-83ED01AA5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9646" y="960344"/>
          <a:ext cx="0" cy="3630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1190625</xdr:colOff>
      <xdr:row>69</xdr:row>
      <xdr:rowOff>0</xdr:rowOff>
    </xdr:from>
    <xdr:ext cx="0" cy="190500"/>
    <xdr:pic>
      <xdr:nvPicPr>
        <xdr:cNvPr id="3" name="Picture 6">
          <a:extLst>
            <a:ext uri="{FF2B5EF4-FFF2-40B4-BE49-F238E27FC236}">
              <a16:creationId xmlns:a16="http://schemas.microsoft.com/office/drawing/2014/main" id="{04FF6818-A30D-4F09-A28A-A3FA51E6C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76375" y="232410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1019175</xdr:colOff>
      <xdr:row>2</xdr:row>
      <xdr:rowOff>19050</xdr:rowOff>
    </xdr:from>
    <xdr:ext cx="0" cy="338667"/>
    <xdr:pic>
      <xdr:nvPicPr>
        <xdr:cNvPr id="4" name="Picture 5">
          <a:extLst>
            <a:ext uri="{FF2B5EF4-FFF2-40B4-BE49-F238E27FC236}">
              <a16:creationId xmlns:a16="http://schemas.microsoft.com/office/drawing/2014/main" id="{D6176107-7369-4D1A-9120-C2C1D7D0C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4925" y="400050"/>
          <a:ext cx="0" cy="338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1019175</xdr:colOff>
      <xdr:row>2</xdr:row>
      <xdr:rowOff>19050</xdr:rowOff>
    </xdr:from>
    <xdr:ext cx="0" cy="367242"/>
    <xdr:pic>
      <xdr:nvPicPr>
        <xdr:cNvPr id="5" name="Picture 5">
          <a:extLst>
            <a:ext uri="{FF2B5EF4-FFF2-40B4-BE49-F238E27FC236}">
              <a16:creationId xmlns:a16="http://schemas.microsoft.com/office/drawing/2014/main" id="{33CD99D6-F545-49FB-9872-2AC6E6CAB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4925" y="400050"/>
          <a:ext cx="0" cy="367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1190625</xdr:colOff>
      <xdr:row>69</xdr:row>
      <xdr:rowOff>0</xdr:rowOff>
    </xdr:from>
    <xdr:ext cx="5504" cy="0"/>
    <xdr:pic>
      <xdr:nvPicPr>
        <xdr:cNvPr id="6" name="Picture 6">
          <a:extLst>
            <a:ext uri="{FF2B5EF4-FFF2-40B4-BE49-F238E27FC236}">
              <a16:creationId xmlns:a16="http://schemas.microsoft.com/office/drawing/2014/main" id="{EED1B27F-2CC0-4D32-9A5D-A4578D0D8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3241000"/>
          <a:ext cx="550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12</xdr:col>
      <xdr:colOff>309254</xdr:colOff>
      <xdr:row>1</xdr:row>
      <xdr:rowOff>24786</xdr:rowOff>
    </xdr:from>
    <xdr:ext cx="1775876" cy="403505"/>
    <xdr:pic>
      <xdr:nvPicPr>
        <xdr:cNvPr id="7" name="Imagen 6">
          <a:extLst>
            <a:ext uri="{FF2B5EF4-FFF2-40B4-BE49-F238E27FC236}">
              <a16:creationId xmlns:a16="http://schemas.microsoft.com/office/drawing/2014/main" id="{27D4B865-5B6E-460D-A832-913185BD30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265"/>
        <a:stretch/>
      </xdr:blipFill>
      <xdr:spPr>
        <a:xfrm>
          <a:off x="6921088" y="222708"/>
          <a:ext cx="1775876" cy="403505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57395</xdr:colOff>
          <xdr:row>1</xdr:row>
          <xdr:rowOff>35859</xdr:rowOff>
        </xdr:from>
        <xdr:to>
          <xdr:col>1</xdr:col>
          <xdr:colOff>493059</xdr:colOff>
          <xdr:row>3</xdr:row>
          <xdr:rowOff>11109</xdr:rowOff>
        </xdr:to>
        <xdr:pic>
          <xdr:nvPicPr>
            <xdr:cNvPr id="12" name="Imagen 11">
              <a:extLst>
                <a:ext uri="{FF2B5EF4-FFF2-40B4-BE49-F238E27FC236}">
                  <a16:creationId xmlns:a16="http://schemas.microsoft.com/office/drawing/2014/main" id="{8D8E75F5-B4F0-4A08-BFFC-BD0D888BFC1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LOGOS!$A$1" spid="_x0000_s217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48748" y="237565"/>
              <a:ext cx="435664" cy="40107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0</xdr:row>
      <xdr:rowOff>46297</xdr:rowOff>
    </xdr:from>
    <xdr:to>
      <xdr:col>9</xdr:col>
      <xdr:colOff>41102</xdr:colOff>
      <xdr:row>1</xdr:row>
      <xdr:rowOff>160020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5BE11F-C061-47E3-AE96-B18F0C9036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265"/>
        <a:stretch/>
      </xdr:blipFill>
      <xdr:spPr>
        <a:xfrm>
          <a:off x="4857750" y="46297"/>
          <a:ext cx="1355552" cy="31374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0</xdr:row>
          <xdr:rowOff>22860</xdr:rowOff>
        </xdr:from>
        <xdr:to>
          <xdr:col>0</xdr:col>
          <xdr:colOff>510540</xdr:colOff>
          <xdr:row>2</xdr:row>
          <xdr:rowOff>41081</xdr:rowOff>
        </xdr:to>
        <xdr:pic>
          <xdr:nvPicPr>
            <xdr:cNvPr id="3" name="Imagen 2">
              <a:extLst>
                <a:ext uri="{FF2B5EF4-FFF2-40B4-BE49-F238E27FC236}">
                  <a16:creationId xmlns:a16="http://schemas.microsoft.com/office/drawing/2014/main" id="{76DCA056-A47D-4C2A-8351-1036DE569D9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LOGOS!$A$1" spid="_x0000_s317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5720" y="22860"/>
              <a:ext cx="464820" cy="43732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11</xdr:row>
      <xdr:rowOff>129832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079381-C1CC-49D8-8766-62D7F20D4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15050" cy="2225332"/>
        </a:xfrm>
        <a:prstGeom prst="rect">
          <a:avLst/>
        </a:prstGeom>
      </xdr:spPr>
    </xdr:pic>
    <xdr:clientData/>
  </xdr:twoCellAnchor>
  <xdr:oneCellAnchor>
    <xdr:from>
      <xdr:col>3</xdr:col>
      <xdr:colOff>58343</xdr:colOff>
      <xdr:row>9</xdr:row>
      <xdr:rowOff>93160</xdr:rowOff>
    </xdr:from>
    <xdr:ext cx="2826543" cy="38664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B16B01D-D829-4A82-9C82-07ABEB4C9551}"/>
            </a:ext>
          </a:extLst>
        </xdr:cNvPr>
        <xdr:cNvSpPr/>
      </xdr:nvSpPr>
      <xdr:spPr>
        <a:xfrm>
          <a:off x="2344343" y="1807660"/>
          <a:ext cx="2826543" cy="38664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000" b="1" cap="none" spc="0">
              <a:ln w="0"/>
              <a:solidFill>
                <a:srgbClr val="00206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ial Narrow" panose="020B0606020202030204" pitchFamily="34" charset="0"/>
            </a:rPr>
            <a:t>Archivos de calificaciones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workbookViewId="0">
      <selection activeCell="A2" sqref="A2:A15"/>
    </sheetView>
  </sheetViews>
  <sheetFormatPr baseColWidth="10" defaultColWidth="0" defaultRowHeight="15" zeroHeight="1" x14ac:dyDescent="0.25"/>
  <cols>
    <col min="1" max="1" width="7.85546875" customWidth="1"/>
    <col min="2" max="16384" width="11.5703125" hidden="1"/>
  </cols>
  <sheetData>
    <row r="1" ht="44.45" customHeight="1" x14ac:dyDescent="0.25"/>
    <row r="2" ht="54.6" customHeight="1" x14ac:dyDescent="0.25"/>
  </sheetData>
  <sheetProtection algorithmName="SHA-512" hashValue="J8DcyrbTYJxnqyxVg8GTLWrMSnD4h5oIhJllilDnxJnjeyPOojnIzJcLLoD1dV3HxjDDrqOBV8DYng2zhN0JEA==" saltValue="WbiAmptxCajTEiVfelhybA==" spinCount="100000" sheet="1" objects="1" scenarios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99FF"/>
  </sheetPr>
  <dimension ref="A1:F96"/>
  <sheetViews>
    <sheetView showGridLines="0" showRowColHeaders="0" showZeros="0" tabSelected="1" zoomScale="85" zoomScaleNormal="85" workbookViewId="0">
      <selection activeCell="C15" sqref="C15"/>
    </sheetView>
  </sheetViews>
  <sheetFormatPr baseColWidth="10" defaultColWidth="0" defaultRowHeight="0" customHeight="1" zeroHeight="1" x14ac:dyDescent="0.3"/>
  <cols>
    <col min="1" max="1" width="4.7109375" style="2" customWidth="1"/>
    <col min="2" max="2" width="25" style="2" customWidth="1"/>
    <col min="3" max="3" width="31.5703125" style="2" customWidth="1"/>
    <col min="4" max="4" width="25.42578125" style="2" customWidth="1"/>
    <col min="5" max="5" width="48.140625" style="2" customWidth="1"/>
    <col min="6" max="6" width="4.140625" style="2" customWidth="1"/>
    <col min="7" max="16384" width="11.42578125" style="2" hidden="1"/>
  </cols>
  <sheetData>
    <row r="1" spans="1:6" ht="17.25" thickBot="1" x14ac:dyDescent="0.35">
      <c r="A1" s="1"/>
      <c r="B1" s="147"/>
      <c r="C1" s="147"/>
      <c r="D1" s="147"/>
      <c r="E1" s="147"/>
      <c r="F1" s="1"/>
    </row>
    <row r="2" spans="1:6" ht="17.25" thickTop="1" x14ac:dyDescent="0.3">
      <c r="A2" s="148"/>
      <c r="B2" s="149" t="s">
        <v>94</v>
      </c>
      <c r="C2" s="150"/>
      <c r="D2" s="150"/>
      <c r="E2" s="151"/>
      <c r="F2" s="148"/>
    </row>
    <row r="3" spans="1:6" ht="18.75" x14ac:dyDescent="0.3">
      <c r="A3" s="147"/>
      <c r="B3" s="152" t="s">
        <v>95</v>
      </c>
      <c r="C3" s="153"/>
      <c r="D3" s="153"/>
      <c r="E3" s="154"/>
      <c r="F3" s="147"/>
    </row>
    <row r="4" spans="1:6" ht="16.5" x14ac:dyDescent="0.3">
      <c r="A4" s="147"/>
      <c r="B4" s="155" t="s">
        <v>96</v>
      </c>
      <c r="C4" s="156"/>
      <c r="D4" s="156"/>
      <c r="E4" s="157"/>
      <c r="F4" s="147"/>
    </row>
    <row r="5" spans="1:6" ht="16.5" x14ac:dyDescent="0.3">
      <c r="A5" s="147"/>
      <c r="B5" s="3" t="s">
        <v>15</v>
      </c>
      <c r="C5" s="107" t="s">
        <v>126</v>
      </c>
      <c r="D5" s="4" t="s">
        <v>26</v>
      </c>
      <c r="E5" s="110" t="s">
        <v>131</v>
      </c>
      <c r="F5" s="147"/>
    </row>
    <row r="6" spans="1:6" ht="16.5" x14ac:dyDescent="0.3">
      <c r="A6" s="147"/>
      <c r="B6" s="3" t="s">
        <v>17</v>
      </c>
      <c r="C6" s="108" t="s">
        <v>104</v>
      </c>
      <c r="D6" s="4" t="s">
        <v>18</v>
      </c>
      <c r="E6" s="109" t="s">
        <v>25</v>
      </c>
      <c r="F6" s="147"/>
    </row>
    <row r="7" spans="1:6" ht="16.5" x14ac:dyDescent="0.3">
      <c r="A7" s="147"/>
      <c r="B7" s="3" t="s">
        <v>19</v>
      </c>
      <c r="C7" s="5">
        <f>'T1'!A3</f>
        <v>35</v>
      </c>
      <c r="D7" s="4" t="s">
        <v>20</v>
      </c>
      <c r="E7" s="105" t="s">
        <v>105</v>
      </c>
      <c r="F7" s="147"/>
    </row>
    <row r="8" spans="1:6" ht="16.5" x14ac:dyDescent="0.3">
      <c r="A8" s="147"/>
      <c r="B8" s="3"/>
      <c r="C8" s="6"/>
      <c r="D8" s="4"/>
      <c r="E8" s="7"/>
      <c r="F8" s="147"/>
    </row>
    <row r="9" spans="1:6" ht="16.5" x14ac:dyDescent="0.3">
      <c r="A9" s="147"/>
      <c r="B9" s="158" t="s">
        <v>21</v>
      </c>
      <c r="C9" s="159"/>
      <c r="D9" s="4" t="s">
        <v>22</v>
      </c>
      <c r="E9" s="106" t="s">
        <v>30</v>
      </c>
      <c r="F9" s="147"/>
    </row>
    <row r="10" spans="1:6" ht="17.25" thickBot="1" x14ac:dyDescent="0.35">
      <c r="A10" s="147"/>
      <c r="B10" s="8" t="s">
        <v>27</v>
      </c>
      <c r="C10" s="9" t="s">
        <v>106</v>
      </c>
      <c r="D10" s="10"/>
      <c r="E10" s="11"/>
      <c r="F10" s="147"/>
    </row>
    <row r="11" spans="1:6" ht="16.5" customHeight="1" thickTop="1" x14ac:dyDescent="0.3">
      <c r="A11" s="147"/>
      <c r="B11" s="8" t="s">
        <v>28</v>
      </c>
      <c r="C11" s="9" t="s">
        <v>107</v>
      </c>
      <c r="D11" s="160"/>
      <c r="E11" s="161"/>
      <c r="F11" s="147"/>
    </row>
    <row r="12" spans="1:6" ht="15.75" customHeight="1" x14ac:dyDescent="0.3">
      <c r="A12" s="147"/>
      <c r="B12" s="8" t="s">
        <v>29</v>
      </c>
      <c r="C12" s="9" t="s">
        <v>108</v>
      </c>
      <c r="D12" s="162"/>
      <c r="E12" s="163"/>
      <c r="F12" s="147"/>
    </row>
    <row r="13" spans="1:6" ht="15.75" customHeight="1" x14ac:dyDescent="0.3">
      <c r="A13" s="147"/>
      <c r="B13" s="8" t="s">
        <v>23</v>
      </c>
      <c r="C13" s="9"/>
      <c r="D13" s="162"/>
      <c r="E13" s="163"/>
      <c r="F13" s="147"/>
    </row>
    <row r="14" spans="1:6" ht="16.5" customHeight="1" x14ac:dyDescent="0.3">
      <c r="A14" s="147"/>
      <c r="B14" s="8" t="s">
        <v>24</v>
      </c>
      <c r="C14" s="9"/>
      <c r="D14" s="162"/>
      <c r="E14" s="163"/>
      <c r="F14" s="147"/>
    </row>
    <row r="15" spans="1:6" ht="17.25" thickBot="1" x14ac:dyDescent="0.35">
      <c r="A15" s="147"/>
      <c r="B15" s="12"/>
      <c r="C15" s="13"/>
      <c r="D15" s="164"/>
      <c r="E15" s="165"/>
      <c r="F15" s="147"/>
    </row>
    <row r="16" spans="1:6" ht="5.25" customHeight="1" thickTop="1" x14ac:dyDescent="0.3">
      <c r="A16" s="1"/>
      <c r="B16" s="145"/>
      <c r="C16" s="145"/>
      <c r="D16" s="145"/>
      <c r="E16" s="145"/>
      <c r="F16" s="1"/>
    </row>
    <row r="17" spans="1:6" ht="13.9" customHeight="1" x14ac:dyDescent="0.3">
      <c r="A17" s="1"/>
      <c r="B17" s="17"/>
      <c r="C17" s="17"/>
      <c r="D17" s="17"/>
      <c r="E17" s="17"/>
      <c r="F17" s="1"/>
    </row>
    <row r="18" spans="1:6" ht="13.9" hidden="1" customHeight="1" x14ac:dyDescent="0.3">
      <c r="A18" s="1"/>
      <c r="B18" s="17"/>
      <c r="C18" s="17"/>
      <c r="D18" s="17"/>
      <c r="E18" s="17"/>
      <c r="F18" s="1"/>
    </row>
    <row r="19" spans="1:6" ht="13.9" hidden="1" customHeight="1" x14ac:dyDescent="0.3">
      <c r="A19" s="1"/>
      <c r="B19" s="17"/>
      <c r="C19" s="17"/>
      <c r="D19" s="17"/>
      <c r="E19" s="17"/>
      <c r="F19" s="1"/>
    </row>
    <row r="20" spans="1:6" ht="13.9" hidden="1" customHeight="1" x14ac:dyDescent="0.3">
      <c r="A20" s="1"/>
      <c r="B20" s="17"/>
      <c r="C20" s="17"/>
      <c r="D20" s="17"/>
      <c r="E20" s="17"/>
      <c r="F20" s="1"/>
    </row>
    <row r="21" spans="1:6" ht="13.9" hidden="1" customHeight="1" x14ac:dyDescent="0.3">
      <c r="A21" s="1"/>
      <c r="B21" s="17"/>
      <c r="C21" s="17"/>
      <c r="D21" s="17"/>
      <c r="E21" s="17"/>
      <c r="F21" s="1"/>
    </row>
    <row r="22" spans="1:6" ht="13.9" hidden="1" customHeight="1" x14ac:dyDescent="0.3">
      <c r="A22" s="1"/>
      <c r="B22" s="17"/>
      <c r="C22" s="17"/>
      <c r="D22" s="17"/>
      <c r="E22" s="17"/>
      <c r="F22" s="1"/>
    </row>
    <row r="23" spans="1:6" ht="13.9" hidden="1" customHeight="1" x14ac:dyDescent="0.3">
      <c r="A23" s="1"/>
      <c r="B23" s="17"/>
      <c r="C23" s="17"/>
      <c r="D23" s="17"/>
      <c r="E23" s="17"/>
      <c r="F23" s="1"/>
    </row>
    <row r="24" spans="1:6" ht="5.25" hidden="1" customHeight="1" x14ac:dyDescent="0.3">
      <c r="A24" s="1"/>
      <c r="B24" s="14"/>
      <c r="C24" s="14"/>
      <c r="D24" s="14"/>
      <c r="E24" s="1"/>
      <c r="F24" s="1"/>
    </row>
    <row r="25" spans="1:6" ht="16.5" hidden="1" x14ac:dyDescent="0.3">
      <c r="A25" s="146"/>
      <c r="B25" s="146"/>
      <c r="C25" s="146"/>
      <c r="D25" s="146"/>
      <c r="E25" s="146"/>
      <c r="F25" s="146"/>
    </row>
    <row r="26" spans="1:6" ht="3.75" hidden="1" customHeight="1" x14ac:dyDescent="0.3">
      <c r="A26" s="146"/>
      <c r="B26" s="146"/>
      <c r="C26" s="146"/>
      <c r="D26" s="146"/>
      <c r="E26" s="146"/>
      <c r="F26" s="146"/>
    </row>
    <row r="29" spans="1:6" ht="16.5" hidden="1" x14ac:dyDescent="0.3">
      <c r="B29" s="2" t="s">
        <v>16</v>
      </c>
    </row>
    <row r="30" spans="1:6" ht="16.5" hidden="1" x14ac:dyDescent="0.3">
      <c r="B30" s="2" t="s">
        <v>31</v>
      </c>
    </row>
    <row r="31" spans="1:6" ht="16.5" hidden="1" x14ac:dyDescent="0.3">
      <c r="B31" s="2" t="s">
        <v>32</v>
      </c>
    </row>
    <row r="32" spans="1:6" ht="16.5" hidden="1" x14ac:dyDescent="0.3">
      <c r="B32" s="2" t="s">
        <v>33</v>
      </c>
    </row>
    <row r="33" spans="2:2" ht="16.5" hidden="1" x14ac:dyDescent="0.3">
      <c r="B33" s="2" t="s">
        <v>34</v>
      </c>
    </row>
    <row r="34" spans="2:2" ht="16.5" hidden="1" x14ac:dyDescent="0.3">
      <c r="B34" s="2" t="s">
        <v>35</v>
      </c>
    </row>
    <row r="35" spans="2:2" ht="16.5" hidden="1" x14ac:dyDescent="0.3">
      <c r="B35" s="2" t="s">
        <v>36</v>
      </c>
    </row>
    <row r="36" spans="2:2" ht="16.5" hidden="1" x14ac:dyDescent="0.3">
      <c r="B36" s="2" t="s">
        <v>37</v>
      </c>
    </row>
    <row r="37" spans="2:2" ht="16.5" hidden="1" x14ac:dyDescent="0.3">
      <c r="B37" s="2" t="s">
        <v>38</v>
      </c>
    </row>
    <row r="38" spans="2:2" ht="16.5" hidden="1" x14ac:dyDescent="0.3">
      <c r="B38" s="2" t="s">
        <v>39</v>
      </c>
    </row>
    <row r="39" spans="2:2" ht="16.5" hidden="1" x14ac:dyDescent="0.3">
      <c r="B39" s="2" t="s">
        <v>40</v>
      </c>
    </row>
    <row r="40" spans="2:2" ht="16.5" hidden="1" x14ac:dyDescent="0.3">
      <c r="B40" s="2" t="s">
        <v>41</v>
      </c>
    </row>
    <row r="41" spans="2:2" ht="16.5" hidden="1" x14ac:dyDescent="0.3">
      <c r="B41" s="2" t="s">
        <v>42</v>
      </c>
    </row>
    <row r="42" spans="2:2" ht="16.5" hidden="1" x14ac:dyDescent="0.3">
      <c r="B42" s="2" t="s">
        <v>43</v>
      </c>
    </row>
    <row r="43" spans="2:2" ht="16.5" hidden="1" x14ac:dyDescent="0.3">
      <c r="B43" s="2">
        <v>0</v>
      </c>
    </row>
    <row r="44" spans="2:2" ht="16.5" hidden="1" x14ac:dyDescent="0.3">
      <c r="B44" s="2">
        <v>0</v>
      </c>
    </row>
    <row r="49" ht="16.5" hidden="1" x14ac:dyDescent="0.3"/>
    <row r="50" ht="16.5" hidden="1" x14ac:dyDescent="0.3"/>
    <row r="51" ht="16.5" hidden="1" x14ac:dyDescent="0.3"/>
    <row r="52" ht="16.5" hidden="1" x14ac:dyDescent="0.3"/>
    <row r="53" ht="16.5" hidden="1" x14ac:dyDescent="0.3"/>
    <row r="54" ht="16.5" hidden="1" x14ac:dyDescent="0.3"/>
    <row r="55" ht="16.5" hidden="1" x14ac:dyDescent="0.3"/>
    <row r="56" ht="16.5" hidden="1" x14ac:dyDescent="0.3"/>
    <row r="57" ht="16.5" hidden="1" x14ac:dyDescent="0.3"/>
    <row r="58" ht="16.5" hidden="1" x14ac:dyDescent="0.3"/>
    <row r="59" ht="16.5" hidden="1" x14ac:dyDescent="0.3"/>
    <row r="60" ht="16.5" hidden="1" x14ac:dyDescent="0.3"/>
    <row r="61" ht="16.5" hidden="1" x14ac:dyDescent="0.3"/>
    <row r="62" ht="16.5" hidden="1" x14ac:dyDescent="0.3"/>
    <row r="63" ht="16.5" hidden="1" x14ac:dyDescent="0.3"/>
    <row r="64" ht="16.5" hidden="1" x14ac:dyDescent="0.3"/>
    <row r="65" ht="16.5" hidden="1" x14ac:dyDescent="0.3"/>
    <row r="66" ht="16.5" hidden="1" x14ac:dyDescent="0.3"/>
    <row r="67" ht="16.5" hidden="1" x14ac:dyDescent="0.3"/>
    <row r="68" ht="16.5" hidden="1" x14ac:dyDescent="0.3"/>
    <row r="69" ht="16.5" hidden="1" x14ac:dyDescent="0.3"/>
    <row r="70" ht="16.5" hidden="1" x14ac:dyDescent="0.3"/>
    <row r="71" ht="16.5" hidden="1" x14ac:dyDescent="0.3"/>
    <row r="72" ht="16.5" hidden="1" x14ac:dyDescent="0.3"/>
    <row r="73" ht="16.5" hidden="1" x14ac:dyDescent="0.3"/>
    <row r="74" ht="16.5" hidden="1" x14ac:dyDescent="0.3"/>
    <row r="75" ht="16.5" hidden="1" x14ac:dyDescent="0.3"/>
    <row r="76" ht="16.5" hidden="1" x14ac:dyDescent="0.3"/>
    <row r="77" ht="16.5" hidden="1" x14ac:dyDescent="0.3"/>
    <row r="78" ht="16.5" hidden="1" x14ac:dyDescent="0.3"/>
    <row r="79" ht="16.5" hidden="1" x14ac:dyDescent="0.3"/>
    <row r="80" ht="16.5" hidden="1" x14ac:dyDescent="0.3"/>
    <row r="81" ht="16.5" hidden="1" x14ac:dyDescent="0.3"/>
    <row r="82" ht="16.5" hidden="1" x14ac:dyDescent="0.3"/>
    <row r="83" ht="16.5" hidden="1" x14ac:dyDescent="0.3"/>
    <row r="84" ht="16.5" hidden="1" x14ac:dyDescent="0.3"/>
    <row r="85" ht="16.5" hidden="1" x14ac:dyDescent="0.3"/>
    <row r="86" ht="16.5" hidden="1" x14ac:dyDescent="0.3"/>
    <row r="87" ht="16.5" hidden="1" x14ac:dyDescent="0.3"/>
    <row r="88" ht="16.5" hidden="1" x14ac:dyDescent="0.3"/>
    <row r="89" ht="16.5" hidden="1" x14ac:dyDescent="0.3"/>
    <row r="90" ht="16.5" hidden="1" x14ac:dyDescent="0.3"/>
    <row r="91" ht="16.5" hidden="1" x14ac:dyDescent="0.3"/>
    <row r="92" ht="16.5" hidden="1" x14ac:dyDescent="0.3"/>
    <row r="93" ht="16.5" hidden="1" x14ac:dyDescent="0.3"/>
    <row r="94" ht="16.5" hidden="1" x14ac:dyDescent="0.3"/>
    <row r="95" ht="16.5" hidden="1" x14ac:dyDescent="0.3"/>
    <row r="96" ht="16.5" hidden="1" x14ac:dyDescent="0.3"/>
  </sheetData>
  <sheetProtection algorithmName="SHA-512" hashValue="mnBw/cyrDEBqYkUgZWwKc1rUnLB4nIX6pAfrMSH9yfKR6ayc/rS5XfnzeZHt9OrS7et7r6kgj7CGKwHbvEekYQ==" saltValue="EZkCuzghUpFBCfc2mD8b8g==" spinCount="100000" sheet="1" objects="1" scenarios="1" selectLockedCells="1"/>
  <mergeCells count="10">
    <mergeCell ref="B16:E16"/>
    <mergeCell ref="A25:F26"/>
    <mergeCell ref="B1:E1"/>
    <mergeCell ref="A2:A15"/>
    <mergeCell ref="B2:E2"/>
    <mergeCell ref="F2:F15"/>
    <mergeCell ref="B3:E3"/>
    <mergeCell ref="B4:E4"/>
    <mergeCell ref="B9:C9"/>
    <mergeCell ref="D11:E15"/>
  </mergeCells>
  <conditionalFormatting sqref="E7">
    <cfRule type="expression" dxfId="24" priority="1">
      <formula>E7&lt;&gt;0</formula>
    </cfRule>
  </conditionalFormatting>
  <dataValidations count="2">
    <dataValidation allowBlank="1" showInputMessage="1" showErrorMessage="1" errorTitle="NOTAS" error="ESPECIALIZACIÓN NO ENCONTRADA" sqref="E7"/>
    <dataValidation allowBlank="1" showInputMessage="1" showErrorMessage="1" promptTitle="Ofic_Virtual_Docente" prompt="Ingrese la fecha en el siguiente formato: 22 de julio del 2024" sqref="C10:C14"/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E4C"/>
  </sheetPr>
  <dimension ref="A1:AV100"/>
  <sheetViews>
    <sheetView showGridLines="0" topLeftCell="A4" zoomScale="110" zoomScaleNormal="110" workbookViewId="0">
      <pane xSplit="3" ySplit="4" topLeftCell="D8" activePane="bottomRight" state="frozen"/>
      <selection activeCell="A4" sqref="A4"/>
      <selection pane="topRight" activeCell="D4" sqref="D4"/>
      <selection pane="bottomLeft" activeCell="A8" sqref="A8"/>
      <selection pane="bottomRight" activeCell="D4" sqref="D4:O4"/>
    </sheetView>
  </sheetViews>
  <sheetFormatPr baseColWidth="10" defaultColWidth="0" defaultRowHeight="0" customHeight="1" zeroHeight="1" x14ac:dyDescent="0.3"/>
  <cols>
    <col min="1" max="1" width="4.140625" style="15" customWidth="1"/>
    <col min="2" max="2" width="14" style="15" customWidth="1"/>
    <col min="3" max="3" width="43.5703125" style="15" customWidth="1"/>
    <col min="4" max="4" width="8.28515625" style="15" customWidth="1"/>
    <col min="5" max="5" width="7.7109375" style="15" customWidth="1"/>
    <col min="6" max="6" width="6.5703125" style="15" customWidth="1"/>
    <col min="7" max="7" width="8.7109375" style="15" hidden="1" customWidth="1"/>
    <col min="8" max="9" width="8.7109375" style="15" customWidth="1"/>
    <col min="10" max="10" width="7.28515625" style="15" customWidth="1"/>
    <col min="11" max="11" width="8.7109375" style="15" hidden="1" customWidth="1"/>
    <col min="12" max="12" width="5.85546875" style="15" customWidth="1"/>
    <col min="13" max="14" width="7.85546875" style="15" hidden="1" customWidth="1"/>
    <col min="15" max="15" width="6.5703125" style="15" customWidth="1"/>
    <col min="16" max="16" width="11.140625" style="15" customWidth="1"/>
    <col min="17" max="17" width="2.42578125" style="15" customWidth="1"/>
    <col min="18" max="22" width="14.42578125" style="15" hidden="1" customWidth="1"/>
    <col min="23" max="48" width="5.7109375" style="15" hidden="1" customWidth="1"/>
    <col min="49" max="16384" width="14.42578125" style="15" hidden="1"/>
  </cols>
  <sheetData>
    <row r="1" spans="1:32" ht="15" customHeight="1" x14ac:dyDescent="0.3"/>
    <row r="2" spans="1:32" ht="15" customHeight="1" x14ac:dyDescent="0.3"/>
    <row r="3" spans="1:32" ht="15" customHeight="1" thickBot="1" x14ac:dyDescent="0.35">
      <c r="A3" s="26">
        <f>MAX(A8:A52)</f>
        <v>35</v>
      </c>
    </row>
    <row r="4" spans="1:32" ht="27.75" customHeight="1" x14ac:dyDescent="0.3">
      <c r="A4" s="166" t="s">
        <v>123</v>
      </c>
      <c r="B4" s="167"/>
      <c r="C4" s="167"/>
      <c r="D4" s="177" t="s">
        <v>127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3" t="s">
        <v>100</v>
      </c>
    </row>
    <row r="5" spans="1:32" ht="27.75" customHeight="1" x14ac:dyDescent="0.3">
      <c r="A5" s="168" t="s">
        <v>116</v>
      </c>
      <c r="B5" s="169"/>
      <c r="C5" s="169"/>
      <c r="D5" s="174" t="s">
        <v>0</v>
      </c>
      <c r="E5" s="174"/>
      <c r="F5" s="174"/>
      <c r="G5" s="174"/>
      <c r="H5" s="174"/>
      <c r="I5" s="174"/>
      <c r="J5" s="174"/>
      <c r="K5" s="174"/>
      <c r="L5" s="175" t="s">
        <v>1</v>
      </c>
      <c r="M5" s="175"/>
      <c r="N5" s="127"/>
      <c r="O5" s="176" t="s">
        <v>80</v>
      </c>
      <c r="P5" s="173"/>
    </row>
    <row r="6" spans="1:32" ht="30.6" customHeight="1" x14ac:dyDescent="0.3">
      <c r="A6" s="168"/>
      <c r="B6" s="169"/>
      <c r="C6" s="169"/>
      <c r="D6" s="171" t="s">
        <v>114</v>
      </c>
      <c r="E6" s="171"/>
      <c r="F6" s="171"/>
      <c r="G6" s="171"/>
      <c r="H6" s="172" t="s">
        <v>115</v>
      </c>
      <c r="I6" s="172"/>
      <c r="J6" s="172"/>
      <c r="K6" s="172"/>
      <c r="L6" s="175"/>
      <c r="M6" s="175"/>
      <c r="N6" s="128"/>
      <c r="O6" s="176"/>
      <c r="P6" s="173"/>
    </row>
    <row r="7" spans="1:32" ht="99" customHeight="1" x14ac:dyDescent="0.3">
      <c r="A7" s="124" t="s">
        <v>4</v>
      </c>
      <c r="B7" s="124" t="s">
        <v>5</v>
      </c>
      <c r="C7" s="126" t="s">
        <v>6</v>
      </c>
      <c r="D7" s="121" t="s">
        <v>14</v>
      </c>
      <c r="E7" s="121" t="s">
        <v>7</v>
      </c>
      <c r="F7" s="121" t="s">
        <v>8</v>
      </c>
      <c r="G7" s="122" t="s">
        <v>9</v>
      </c>
      <c r="H7" s="123" t="s">
        <v>10</v>
      </c>
      <c r="I7" s="123" t="s">
        <v>11</v>
      </c>
      <c r="J7" s="123" t="s">
        <v>12</v>
      </c>
      <c r="K7" s="129" t="s">
        <v>13</v>
      </c>
      <c r="L7" s="175"/>
      <c r="M7" s="175"/>
      <c r="N7" s="128"/>
      <c r="O7" s="176"/>
      <c r="P7" s="173"/>
    </row>
    <row r="8" spans="1:32" ht="16.5" x14ac:dyDescent="0.3">
      <c r="A8" s="22">
        <v>1</v>
      </c>
      <c r="B8" s="125">
        <v>1</v>
      </c>
      <c r="C8" s="16" t="s">
        <v>101</v>
      </c>
      <c r="D8" s="85" t="s">
        <v>25</v>
      </c>
      <c r="E8" s="85" t="s">
        <v>25</v>
      </c>
      <c r="F8" s="85" t="s">
        <v>82</v>
      </c>
      <c r="G8" s="85"/>
      <c r="H8" s="85" t="s">
        <v>82</v>
      </c>
      <c r="I8" s="85" t="s">
        <v>82</v>
      </c>
      <c r="J8" s="85" t="s">
        <v>82</v>
      </c>
      <c r="K8" s="85"/>
      <c r="L8" s="85" t="s">
        <v>25</v>
      </c>
      <c r="M8" s="81"/>
      <c r="N8" s="81"/>
      <c r="O8" s="143" t="str">
        <f t="shared" ref="O8:O52" si="0">IF(AF8="","",VLOOKUP(AF8,PROM_1,2,FALSE))</f>
        <v>EP</v>
      </c>
      <c r="P8" s="85" t="s">
        <v>25</v>
      </c>
      <c r="R8" s="170" t="s">
        <v>44</v>
      </c>
      <c r="S8" s="170"/>
      <c r="T8" s="170"/>
      <c r="U8" s="170"/>
      <c r="V8" s="18"/>
      <c r="W8" s="83">
        <f t="shared" ref="W8:W52" si="1">IF(D8="","",VLOOKUP(D8,PROM,3,FALSE))</f>
        <v>4</v>
      </c>
      <c r="X8" s="83">
        <f t="shared" ref="X8:X52" si="2">IF(E8="","",VLOOKUP(E8,PROM,3,FALSE))</f>
        <v>4</v>
      </c>
      <c r="Y8" s="83">
        <f t="shared" ref="Y8:Y52" si="3">IF(F8="","",VLOOKUP(F8,PROM,3,FALSE))</f>
        <v>3</v>
      </c>
      <c r="Z8" s="83" t="str">
        <f t="shared" ref="Z8:Z52" si="4">IF(G8="","",VLOOKUP(G8,PROM,3,FALSE))</f>
        <v/>
      </c>
      <c r="AA8" s="83">
        <f t="shared" ref="AA8:AA52" si="5">IF(H8="","",VLOOKUP(H8,PROM,3,FALSE))</f>
        <v>3</v>
      </c>
      <c r="AB8" s="83">
        <f t="shared" ref="AB8:AB52" si="6">IF(I8="","",VLOOKUP(I8,PROM,3,FALSE))</f>
        <v>3</v>
      </c>
      <c r="AC8" s="83">
        <f t="shared" ref="AC8:AC52" si="7">IF(J8="","",VLOOKUP(J8,PROM,3,FALSE))</f>
        <v>3</v>
      </c>
      <c r="AD8" s="83" t="str">
        <f t="shared" ref="AD8:AD52" si="8">IF(K8="","",VLOOKUP(K8,PROM,3,FALSE))</f>
        <v/>
      </c>
      <c r="AE8" s="83">
        <f t="shared" ref="AE8:AE52" si="9">IF(L8="","",VLOOKUP(L8,PROM,3,FALSE))</f>
        <v>4</v>
      </c>
      <c r="AF8" s="84">
        <f>IF(OR(W8="",X8="",Y8="",AA8="",AB8="",AC8="",AE8=""),"",ROUND(AVERAGE(W8:AE8),0))</f>
        <v>3</v>
      </c>
    </row>
    <row r="9" spans="1:32" ht="16.5" x14ac:dyDescent="0.3">
      <c r="A9" s="22">
        <f>IF(B9="","",A8+1)</f>
        <v>2</v>
      </c>
      <c r="B9" s="125">
        <v>2</v>
      </c>
      <c r="C9" s="16" t="s">
        <v>102</v>
      </c>
      <c r="D9" s="85" t="s">
        <v>57</v>
      </c>
      <c r="E9" s="85" t="s">
        <v>57</v>
      </c>
      <c r="F9" s="85" t="s">
        <v>57</v>
      </c>
      <c r="G9" s="85"/>
      <c r="H9" s="85" t="s">
        <v>57</v>
      </c>
      <c r="I9" s="85" t="s">
        <v>57</v>
      </c>
      <c r="J9" s="85" t="s">
        <v>57</v>
      </c>
      <c r="K9" s="85"/>
      <c r="L9" s="85" t="s">
        <v>57</v>
      </c>
      <c r="M9" s="81"/>
      <c r="N9" s="81"/>
      <c r="O9" s="143" t="str">
        <f t="shared" si="0"/>
        <v>I</v>
      </c>
      <c r="P9" s="85" t="s">
        <v>53</v>
      </c>
      <c r="R9" s="82">
        <v>5</v>
      </c>
      <c r="S9" s="20" t="s">
        <v>25</v>
      </c>
      <c r="T9" s="20" t="s">
        <v>45</v>
      </c>
      <c r="U9" s="20">
        <v>5</v>
      </c>
      <c r="V9" s="21" t="s">
        <v>46</v>
      </c>
      <c r="W9" s="83">
        <f t="shared" si="1"/>
        <v>2</v>
      </c>
      <c r="X9" s="83">
        <f t="shared" si="2"/>
        <v>2</v>
      </c>
      <c r="Y9" s="83">
        <f t="shared" si="3"/>
        <v>2</v>
      </c>
      <c r="Z9" s="83" t="str">
        <f t="shared" si="4"/>
        <v/>
      </c>
      <c r="AA9" s="83">
        <f t="shared" si="5"/>
        <v>2</v>
      </c>
      <c r="AB9" s="83">
        <f t="shared" si="6"/>
        <v>2</v>
      </c>
      <c r="AC9" s="83">
        <f t="shared" si="7"/>
        <v>2</v>
      </c>
      <c r="AD9" s="83" t="str">
        <f t="shared" si="8"/>
        <v/>
      </c>
      <c r="AE9" s="83">
        <f t="shared" si="9"/>
        <v>2</v>
      </c>
      <c r="AF9" s="84">
        <f t="shared" ref="AF9:AF52" si="10">IF(OR(W9="",X9="",Y9="",AA9="",AB9="",AC9="",AE9=""),"",ROUND(AVERAGE(W9:AE9),0))</f>
        <v>2</v>
      </c>
    </row>
    <row r="10" spans="1:32" ht="16.5" x14ac:dyDescent="0.3">
      <c r="A10" s="22">
        <f t="shared" ref="A10:A52" si="11">IF(B10="","",A9+1)</f>
        <v>3</v>
      </c>
      <c r="B10" s="125">
        <v>3</v>
      </c>
      <c r="C10" s="16" t="s">
        <v>103</v>
      </c>
      <c r="D10" s="85" t="s">
        <v>57</v>
      </c>
      <c r="E10" s="85" t="s">
        <v>57</v>
      </c>
      <c r="F10" s="85" t="s">
        <v>57</v>
      </c>
      <c r="G10" s="85"/>
      <c r="H10" s="85" t="s">
        <v>57</v>
      </c>
      <c r="I10" s="85" t="s">
        <v>57</v>
      </c>
      <c r="J10" s="85" t="s">
        <v>57</v>
      </c>
      <c r="K10" s="85"/>
      <c r="L10" s="85" t="s">
        <v>57</v>
      </c>
      <c r="M10" s="81"/>
      <c r="N10" s="81"/>
      <c r="O10" s="144" t="str">
        <f t="shared" si="0"/>
        <v>I</v>
      </c>
      <c r="P10" s="85" t="s">
        <v>50</v>
      </c>
      <c r="R10" s="82">
        <v>4</v>
      </c>
      <c r="S10" s="20" t="s">
        <v>47</v>
      </c>
      <c r="T10" s="20" t="s">
        <v>48</v>
      </c>
      <c r="U10" s="20">
        <v>4</v>
      </c>
      <c r="V10" s="21" t="s">
        <v>49</v>
      </c>
      <c r="W10" s="83">
        <f t="shared" si="1"/>
        <v>2</v>
      </c>
      <c r="X10" s="83">
        <f t="shared" si="2"/>
        <v>2</v>
      </c>
      <c r="Y10" s="83">
        <f t="shared" si="3"/>
        <v>2</v>
      </c>
      <c r="Z10" s="83" t="str">
        <f t="shared" si="4"/>
        <v/>
      </c>
      <c r="AA10" s="83">
        <f t="shared" si="5"/>
        <v>2</v>
      </c>
      <c r="AB10" s="83">
        <f t="shared" si="6"/>
        <v>2</v>
      </c>
      <c r="AC10" s="83">
        <f t="shared" si="7"/>
        <v>2</v>
      </c>
      <c r="AD10" s="83" t="str">
        <f t="shared" si="8"/>
        <v/>
      </c>
      <c r="AE10" s="83">
        <f t="shared" si="9"/>
        <v>2</v>
      </c>
      <c r="AF10" s="84">
        <f t="shared" si="10"/>
        <v>2</v>
      </c>
    </row>
    <row r="11" spans="1:32" ht="16.5" x14ac:dyDescent="0.3">
      <c r="A11" s="22">
        <f t="shared" si="11"/>
        <v>4</v>
      </c>
      <c r="B11" s="125">
        <v>4</v>
      </c>
      <c r="C11" s="16"/>
      <c r="D11" s="85" t="s">
        <v>57</v>
      </c>
      <c r="E11" s="85" t="s">
        <v>57</v>
      </c>
      <c r="F11" s="85" t="s">
        <v>57</v>
      </c>
      <c r="G11" s="85"/>
      <c r="H11" s="85" t="s">
        <v>57</v>
      </c>
      <c r="I11" s="85" t="s">
        <v>57</v>
      </c>
      <c r="J11" s="85" t="s">
        <v>57</v>
      </c>
      <c r="K11" s="85"/>
      <c r="L11" s="85" t="s">
        <v>57</v>
      </c>
      <c r="M11" s="81"/>
      <c r="N11" s="81"/>
      <c r="O11" s="143" t="str">
        <f t="shared" si="0"/>
        <v>I</v>
      </c>
      <c r="P11" s="85"/>
      <c r="R11" s="82">
        <v>3</v>
      </c>
      <c r="S11" s="20" t="s">
        <v>50</v>
      </c>
      <c r="T11" s="20" t="s">
        <v>51</v>
      </c>
      <c r="U11" s="20">
        <v>3</v>
      </c>
      <c r="V11" s="21" t="s">
        <v>52</v>
      </c>
      <c r="W11" s="83">
        <f t="shared" si="1"/>
        <v>2</v>
      </c>
      <c r="X11" s="83">
        <f t="shared" si="2"/>
        <v>2</v>
      </c>
      <c r="Y11" s="83">
        <f t="shared" si="3"/>
        <v>2</v>
      </c>
      <c r="Z11" s="83" t="str">
        <f t="shared" si="4"/>
        <v/>
      </c>
      <c r="AA11" s="83">
        <f t="shared" si="5"/>
        <v>2</v>
      </c>
      <c r="AB11" s="83">
        <f t="shared" si="6"/>
        <v>2</v>
      </c>
      <c r="AC11" s="83">
        <f t="shared" si="7"/>
        <v>2</v>
      </c>
      <c r="AD11" s="83" t="str">
        <f t="shared" si="8"/>
        <v/>
      </c>
      <c r="AE11" s="83">
        <f t="shared" si="9"/>
        <v>2</v>
      </c>
      <c r="AF11" s="84">
        <f t="shared" si="10"/>
        <v>2</v>
      </c>
    </row>
    <row r="12" spans="1:32" ht="16.5" x14ac:dyDescent="0.3">
      <c r="A12" s="22">
        <f t="shared" si="11"/>
        <v>5</v>
      </c>
      <c r="B12" s="125">
        <v>5</v>
      </c>
      <c r="C12" s="16"/>
      <c r="D12" s="85" t="s">
        <v>57</v>
      </c>
      <c r="E12" s="85" t="s">
        <v>57</v>
      </c>
      <c r="F12" s="85" t="s">
        <v>57</v>
      </c>
      <c r="G12" s="85"/>
      <c r="H12" s="85" t="s">
        <v>57</v>
      </c>
      <c r="I12" s="85" t="s">
        <v>57</v>
      </c>
      <c r="J12" s="85" t="s">
        <v>57</v>
      </c>
      <c r="K12" s="85"/>
      <c r="L12" s="85" t="s">
        <v>57</v>
      </c>
      <c r="M12" s="81"/>
      <c r="N12" s="81"/>
      <c r="O12" s="143" t="str">
        <f t="shared" si="0"/>
        <v>I</v>
      </c>
      <c r="P12" s="85"/>
      <c r="R12" s="82">
        <v>2</v>
      </c>
      <c r="S12" s="20" t="s">
        <v>53</v>
      </c>
      <c r="T12" s="20" t="s">
        <v>54</v>
      </c>
      <c r="U12" s="20">
        <v>2</v>
      </c>
      <c r="V12" s="21" t="s">
        <v>55</v>
      </c>
      <c r="W12" s="83">
        <f t="shared" si="1"/>
        <v>2</v>
      </c>
      <c r="X12" s="83">
        <f t="shared" si="2"/>
        <v>2</v>
      </c>
      <c r="Y12" s="83">
        <f t="shared" si="3"/>
        <v>2</v>
      </c>
      <c r="Z12" s="83" t="str">
        <f t="shared" si="4"/>
        <v/>
      </c>
      <c r="AA12" s="83">
        <f t="shared" si="5"/>
        <v>2</v>
      </c>
      <c r="AB12" s="83">
        <f t="shared" si="6"/>
        <v>2</v>
      </c>
      <c r="AC12" s="83">
        <f t="shared" si="7"/>
        <v>2</v>
      </c>
      <c r="AD12" s="83" t="str">
        <f t="shared" si="8"/>
        <v/>
      </c>
      <c r="AE12" s="83">
        <f t="shared" si="9"/>
        <v>2</v>
      </c>
      <c r="AF12" s="84">
        <f t="shared" si="10"/>
        <v>2</v>
      </c>
    </row>
    <row r="13" spans="1:32" ht="16.5" x14ac:dyDescent="0.3">
      <c r="A13" s="22">
        <f t="shared" si="11"/>
        <v>6</v>
      </c>
      <c r="B13" s="125">
        <v>6</v>
      </c>
      <c r="C13" s="16"/>
      <c r="D13" s="85" t="s">
        <v>57</v>
      </c>
      <c r="E13" s="85" t="s">
        <v>57</v>
      </c>
      <c r="F13" s="85" t="s">
        <v>57</v>
      </c>
      <c r="G13" s="85"/>
      <c r="H13" s="85" t="s">
        <v>57</v>
      </c>
      <c r="I13" s="85" t="s">
        <v>57</v>
      </c>
      <c r="J13" s="85" t="s">
        <v>57</v>
      </c>
      <c r="K13" s="85"/>
      <c r="L13" s="85" t="s">
        <v>57</v>
      </c>
      <c r="M13" s="81"/>
      <c r="N13" s="81"/>
      <c r="O13" s="143" t="str">
        <f t="shared" si="0"/>
        <v>I</v>
      </c>
      <c r="P13" s="85"/>
      <c r="R13" s="82">
        <v>1</v>
      </c>
      <c r="S13" s="20" t="s">
        <v>56</v>
      </c>
      <c r="T13" s="20" t="s">
        <v>57</v>
      </c>
      <c r="U13" s="20">
        <v>1</v>
      </c>
      <c r="V13" s="21" t="s">
        <v>58</v>
      </c>
      <c r="W13" s="83">
        <f t="shared" si="1"/>
        <v>2</v>
      </c>
      <c r="X13" s="83">
        <f t="shared" si="2"/>
        <v>2</v>
      </c>
      <c r="Y13" s="83">
        <f t="shared" si="3"/>
        <v>2</v>
      </c>
      <c r="Z13" s="83" t="str">
        <f t="shared" si="4"/>
        <v/>
      </c>
      <c r="AA13" s="83">
        <f t="shared" si="5"/>
        <v>2</v>
      </c>
      <c r="AB13" s="83">
        <f t="shared" si="6"/>
        <v>2</v>
      </c>
      <c r="AC13" s="83">
        <f t="shared" si="7"/>
        <v>2</v>
      </c>
      <c r="AD13" s="83" t="str">
        <f t="shared" si="8"/>
        <v/>
      </c>
      <c r="AE13" s="83">
        <f t="shared" si="9"/>
        <v>2</v>
      </c>
      <c r="AF13" s="84">
        <f t="shared" si="10"/>
        <v>2</v>
      </c>
    </row>
    <row r="14" spans="1:32" ht="16.5" x14ac:dyDescent="0.3">
      <c r="A14" s="22">
        <f t="shared" si="11"/>
        <v>7</v>
      </c>
      <c r="B14" s="125">
        <v>7</v>
      </c>
      <c r="C14" s="16"/>
      <c r="D14" s="85" t="s">
        <v>57</v>
      </c>
      <c r="E14" s="85" t="s">
        <v>57</v>
      </c>
      <c r="F14" s="85" t="s">
        <v>57</v>
      </c>
      <c r="G14" s="85"/>
      <c r="H14" s="85" t="s">
        <v>57</v>
      </c>
      <c r="I14" s="85" t="s">
        <v>57</v>
      </c>
      <c r="J14" s="85" t="s">
        <v>57</v>
      </c>
      <c r="K14" s="85"/>
      <c r="L14" s="85" t="s">
        <v>57</v>
      </c>
      <c r="M14" s="81"/>
      <c r="N14" s="81"/>
      <c r="O14" s="143" t="str">
        <f t="shared" si="0"/>
        <v>I</v>
      </c>
      <c r="P14" s="85"/>
      <c r="W14" s="83">
        <f t="shared" si="1"/>
        <v>2</v>
      </c>
      <c r="X14" s="83">
        <f t="shared" si="2"/>
        <v>2</v>
      </c>
      <c r="Y14" s="83">
        <f t="shared" si="3"/>
        <v>2</v>
      </c>
      <c r="Z14" s="83" t="str">
        <f t="shared" si="4"/>
        <v/>
      </c>
      <c r="AA14" s="83">
        <f t="shared" si="5"/>
        <v>2</v>
      </c>
      <c r="AB14" s="83">
        <f t="shared" si="6"/>
        <v>2</v>
      </c>
      <c r="AC14" s="83">
        <f t="shared" si="7"/>
        <v>2</v>
      </c>
      <c r="AD14" s="83" t="str">
        <f t="shared" si="8"/>
        <v/>
      </c>
      <c r="AE14" s="83">
        <f t="shared" si="9"/>
        <v>2</v>
      </c>
      <c r="AF14" s="84">
        <f t="shared" si="10"/>
        <v>2</v>
      </c>
    </row>
    <row r="15" spans="1:32" ht="16.5" x14ac:dyDescent="0.3">
      <c r="A15" s="22">
        <f t="shared" si="11"/>
        <v>8</v>
      </c>
      <c r="B15" s="125">
        <v>8</v>
      </c>
      <c r="C15" s="16"/>
      <c r="D15" s="85" t="s">
        <v>57</v>
      </c>
      <c r="E15" s="85" t="s">
        <v>57</v>
      </c>
      <c r="F15" s="85" t="s">
        <v>57</v>
      </c>
      <c r="G15" s="85"/>
      <c r="H15" s="85" t="s">
        <v>57</v>
      </c>
      <c r="I15" s="85" t="s">
        <v>57</v>
      </c>
      <c r="J15" s="85" t="s">
        <v>57</v>
      </c>
      <c r="K15" s="85"/>
      <c r="L15" s="85" t="s">
        <v>57</v>
      </c>
      <c r="M15" s="81"/>
      <c r="N15" s="81"/>
      <c r="O15" s="143" t="str">
        <f t="shared" si="0"/>
        <v>I</v>
      </c>
      <c r="P15" s="85"/>
      <c r="R15" s="170" t="s">
        <v>81</v>
      </c>
      <c r="S15" s="170"/>
      <c r="T15" s="170"/>
      <c r="U15" s="170"/>
      <c r="W15" s="83">
        <f t="shared" si="1"/>
        <v>2</v>
      </c>
      <c r="X15" s="83">
        <f t="shared" si="2"/>
        <v>2</v>
      </c>
      <c r="Y15" s="83">
        <f t="shared" si="3"/>
        <v>2</v>
      </c>
      <c r="Z15" s="83" t="str">
        <f t="shared" si="4"/>
        <v/>
      </c>
      <c r="AA15" s="83">
        <f t="shared" si="5"/>
        <v>2</v>
      </c>
      <c r="AB15" s="83">
        <f t="shared" si="6"/>
        <v>2</v>
      </c>
      <c r="AC15" s="83">
        <f t="shared" si="7"/>
        <v>2</v>
      </c>
      <c r="AD15" s="83" t="str">
        <f t="shared" si="8"/>
        <v/>
      </c>
      <c r="AE15" s="83">
        <f t="shared" si="9"/>
        <v>2</v>
      </c>
      <c r="AF15" s="84">
        <f t="shared" si="10"/>
        <v>2</v>
      </c>
    </row>
    <row r="16" spans="1:32" ht="16.5" x14ac:dyDescent="0.3">
      <c r="A16" s="22">
        <f t="shared" si="11"/>
        <v>9</v>
      </c>
      <c r="B16" s="125">
        <v>9</v>
      </c>
      <c r="C16" s="16"/>
      <c r="D16" s="85" t="s">
        <v>57</v>
      </c>
      <c r="E16" s="85" t="s">
        <v>57</v>
      </c>
      <c r="F16" s="85" t="s">
        <v>57</v>
      </c>
      <c r="G16" s="85"/>
      <c r="H16" s="85" t="s">
        <v>57</v>
      </c>
      <c r="I16" s="85" t="s">
        <v>57</v>
      </c>
      <c r="J16" s="85" t="s">
        <v>57</v>
      </c>
      <c r="K16" s="85"/>
      <c r="L16" s="85" t="s">
        <v>57</v>
      </c>
      <c r="M16" s="81"/>
      <c r="N16" s="81"/>
      <c r="O16" s="143" t="str">
        <f t="shared" si="0"/>
        <v>I</v>
      </c>
      <c r="P16" s="85"/>
      <c r="R16" s="20">
        <v>4</v>
      </c>
      <c r="S16" s="20" t="s">
        <v>25</v>
      </c>
      <c r="T16" s="20" t="s">
        <v>84</v>
      </c>
      <c r="U16" s="20">
        <v>4</v>
      </c>
      <c r="W16" s="83">
        <f t="shared" si="1"/>
        <v>2</v>
      </c>
      <c r="X16" s="83">
        <f t="shared" si="2"/>
        <v>2</v>
      </c>
      <c r="Y16" s="83">
        <f t="shared" si="3"/>
        <v>2</v>
      </c>
      <c r="Z16" s="83" t="str">
        <f t="shared" si="4"/>
        <v/>
      </c>
      <c r="AA16" s="83">
        <f t="shared" si="5"/>
        <v>2</v>
      </c>
      <c r="AB16" s="83">
        <f t="shared" si="6"/>
        <v>2</v>
      </c>
      <c r="AC16" s="83">
        <f t="shared" si="7"/>
        <v>2</v>
      </c>
      <c r="AD16" s="83" t="str">
        <f t="shared" si="8"/>
        <v/>
      </c>
      <c r="AE16" s="83">
        <f t="shared" si="9"/>
        <v>2</v>
      </c>
      <c r="AF16" s="84">
        <f t="shared" si="10"/>
        <v>2</v>
      </c>
    </row>
    <row r="17" spans="1:32" ht="16.5" x14ac:dyDescent="0.3">
      <c r="A17" s="22">
        <f t="shared" si="11"/>
        <v>10</v>
      </c>
      <c r="B17" s="125">
        <v>10</v>
      </c>
      <c r="C17" s="16"/>
      <c r="D17" s="85" t="s">
        <v>57</v>
      </c>
      <c r="E17" s="85" t="s">
        <v>57</v>
      </c>
      <c r="F17" s="85" t="s">
        <v>57</v>
      </c>
      <c r="G17" s="85"/>
      <c r="H17" s="85" t="s">
        <v>57</v>
      </c>
      <c r="I17" s="85" t="s">
        <v>57</v>
      </c>
      <c r="J17" s="85" t="s">
        <v>57</v>
      </c>
      <c r="K17" s="85"/>
      <c r="L17" s="85" t="s">
        <v>57</v>
      </c>
      <c r="M17" s="81"/>
      <c r="N17" s="81"/>
      <c r="O17" s="143" t="str">
        <f t="shared" si="0"/>
        <v>I</v>
      </c>
      <c r="P17" s="85"/>
      <c r="R17" s="20">
        <v>3</v>
      </c>
      <c r="S17" s="20" t="s">
        <v>82</v>
      </c>
      <c r="T17" s="20" t="s">
        <v>85</v>
      </c>
      <c r="U17" s="20">
        <v>3</v>
      </c>
      <c r="W17" s="83">
        <f t="shared" si="1"/>
        <v>2</v>
      </c>
      <c r="X17" s="83">
        <f t="shared" si="2"/>
        <v>2</v>
      </c>
      <c r="Y17" s="83">
        <f t="shared" si="3"/>
        <v>2</v>
      </c>
      <c r="Z17" s="83" t="str">
        <f t="shared" si="4"/>
        <v/>
      </c>
      <c r="AA17" s="83">
        <f t="shared" si="5"/>
        <v>2</v>
      </c>
      <c r="AB17" s="83">
        <f t="shared" si="6"/>
        <v>2</v>
      </c>
      <c r="AC17" s="83">
        <f t="shared" si="7"/>
        <v>2</v>
      </c>
      <c r="AD17" s="83" t="str">
        <f t="shared" si="8"/>
        <v/>
      </c>
      <c r="AE17" s="83">
        <f t="shared" si="9"/>
        <v>2</v>
      </c>
      <c r="AF17" s="84">
        <f t="shared" si="10"/>
        <v>2</v>
      </c>
    </row>
    <row r="18" spans="1:32" ht="16.5" x14ac:dyDescent="0.3">
      <c r="A18" s="22">
        <f t="shared" si="11"/>
        <v>11</v>
      </c>
      <c r="B18" s="125">
        <v>11</v>
      </c>
      <c r="C18" s="16"/>
      <c r="D18" s="85" t="s">
        <v>57</v>
      </c>
      <c r="E18" s="85" t="s">
        <v>57</v>
      </c>
      <c r="F18" s="85" t="s">
        <v>57</v>
      </c>
      <c r="G18" s="85"/>
      <c r="H18" s="85" t="s">
        <v>57</v>
      </c>
      <c r="I18" s="85" t="s">
        <v>57</v>
      </c>
      <c r="J18" s="85" t="s">
        <v>57</v>
      </c>
      <c r="K18" s="85"/>
      <c r="L18" s="85" t="s">
        <v>57</v>
      </c>
      <c r="M18" s="81"/>
      <c r="N18" s="81"/>
      <c r="O18" s="143" t="str">
        <f t="shared" si="0"/>
        <v>I</v>
      </c>
      <c r="P18" s="85"/>
      <c r="R18" s="20">
        <v>2</v>
      </c>
      <c r="S18" s="20" t="s">
        <v>57</v>
      </c>
      <c r="T18" s="20" t="s">
        <v>86</v>
      </c>
      <c r="U18" s="20">
        <v>2</v>
      </c>
      <c r="W18" s="83">
        <f t="shared" si="1"/>
        <v>2</v>
      </c>
      <c r="X18" s="83">
        <f t="shared" si="2"/>
        <v>2</v>
      </c>
      <c r="Y18" s="83">
        <f t="shared" si="3"/>
        <v>2</v>
      </c>
      <c r="Z18" s="83" t="str">
        <f t="shared" si="4"/>
        <v/>
      </c>
      <c r="AA18" s="83">
        <f t="shared" si="5"/>
        <v>2</v>
      </c>
      <c r="AB18" s="83">
        <f t="shared" si="6"/>
        <v>2</v>
      </c>
      <c r="AC18" s="83">
        <f t="shared" si="7"/>
        <v>2</v>
      </c>
      <c r="AD18" s="83" t="str">
        <f t="shared" si="8"/>
        <v/>
      </c>
      <c r="AE18" s="83">
        <f t="shared" si="9"/>
        <v>2</v>
      </c>
      <c r="AF18" s="84">
        <f t="shared" si="10"/>
        <v>2</v>
      </c>
    </row>
    <row r="19" spans="1:32" ht="16.5" x14ac:dyDescent="0.3">
      <c r="A19" s="22">
        <f t="shared" si="11"/>
        <v>12</v>
      </c>
      <c r="B19" s="125">
        <v>12</v>
      </c>
      <c r="C19" s="16"/>
      <c r="D19" s="85" t="s">
        <v>57</v>
      </c>
      <c r="E19" s="85" t="s">
        <v>57</v>
      </c>
      <c r="F19" s="85" t="s">
        <v>57</v>
      </c>
      <c r="G19" s="85"/>
      <c r="H19" s="85" t="s">
        <v>57</v>
      </c>
      <c r="I19" s="85" t="s">
        <v>57</v>
      </c>
      <c r="J19" s="85" t="s">
        <v>57</v>
      </c>
      <c r="K19" s="85"/>
      <c r="L19" s="85" t="s">
        <v>57</v>
      </c>
      <c r="M19" s="81"/>
      <c r="N19" s="81"/>
      <c r="O19" s="143" t="str">
        <f t="shared" si="0"/>
        <v>I</v>
      </c>
      <c r="P19" s="85"/>
      <c r="R19" s="20">
        <v>1</v>
      </c>
      <c r="S19" s="20" t="s">
        <v>83</v>
      </c>
      <c r="T19" s="20" t="s">
        <v>87</v>
      </c>
      <c r="U19" s="20">
        <v>1</v>
      </c>
      <c r="W19" s="83">
        <f t="shared" si="1"/>
        <v>2</v>
      </c>
      <c r="X19" s="83">
        <f t="shared" si="2"/>
        <v>2</v>
      </c>
      <c r="Y19" s="83">
        <f t="shared" si="3"/>
        <v>2</v>
      </c>
      <c r="Z19" s="83" t="str">
        <f t="shared" si="4"/>
        <v/>
      </c>
      <c r="AA19" s="83">
        <f t="shared" si="5"/>
        <v>2</v>
      </c>
      <c r="AB19" s="83">
        <f t="shared" si="6"/>
        <v>2</v>
      </c>
      <c r="AC19" s="83">
        <f t="shared" si="7"/>
        <v>2</v>
      </c>
      <c r="AD19" s="83" t="str">
        <f t="shared" si="8"/>
        <v/>
      </c>
      <c r="AE19" s="83">
        <f t="shared" si="9"/>
        <v>2</v>
      </c>
      <c r="AF19" s="84">
        <f t="shared" si="10"/>
        <v>2</v>
      </c>
    </row>
    <row r="20" spans="1:32" ht="16.5" x14ac:dyDescent="0.3">
      <c r="A20" s="22">
        <f t="shared" si="11"/>
        <v>13</v>
      </c>
      <c r="B20" s="125">
        <v>13</v>
      </c>
      <c r="C20" s="16"/>
      <c r="D20" s="85" t="s">
        <v>57</v>
      </c>
      <c r="E20" s="85" t="s">
        <v>57</v>
      </c>
      <c r="F20" s="85" t="s">
        <v>57</v>
      </c>
      <c r="G20" s="85"/>
      <c r="H20" s="85" t="s">
        <v>57</v>
      </c>
      <c r="I20" s="85" t="s">
        <v>57</v>
      </c>
      <c r="J20" s="85" t="s">
        <v>57</v>
      </c>
      <c r="K20" s="85"/>
      <c r="L20" s="85" t="s">
        <v>57</v>
      </c>
      <c r="M20" s="81"/>
      <c r="N20" s="81"/>
      <c r="O20" s="143" t="str">
        <f t="shared" si="0"/>
        <v>I</v>
      </c>
      <c r="P20" s="85"/>
      <c r="W20" s="83">
        <f t="shared" si="1"/>
        <v>2</v>
      </c>
      <c r="X20" s="83">
        <f t="shared" si="2"/>
        <v>2</v>
      </c>
      <c r="Y20" s="83">
        <f t="shared" si="3"/>
        <v>2</v>
      </c>
      <c r="Z20" s="83" t="str">
        <f t="shared" si="4"/>
        <v/>
      </c>
      <c r="AA20" s="83">
        <f t="shared" si="5"/>
        <v>2</v>
      </c>
      <c r="AB20" s="83">
        <f t="shared" si="6"/>
        <v>2</v>
      </c>
      <c r="AC20" s="83">
        <f t="shared" si="7"/>
        <v>2</v>
      </c>
      <c r="AD20" s="83" t="str">
        <f t="shared" si="8"/>
        <v/>
      </c>
      <c r="AE20" s="83">
        <f t="shared" si="9"/>
        <v>2</v>
      </c>
      <c r="AF20" s="84">
        <f t="shared" si="10"/>
        <v>2</v>
      </c>
    </row>
    <row r="21" spans="1:32" ht="15.75" customHeight="1" x14ac:dyDescent="0.3">
      <c r="A21" s="22">
        <f t="shared" si="11"/>
        <v>14</v>
      </c>
      <c r="B21" s="125">
        <v>14</v>
      </c>
      <c r="C21" s="16"/>
      <c r="D21" s="85" t="s">
        <v>57</v>
      </c>
      <c r="E21" s="85" t="s">
        <v>57</v>
      </c>
      <c r="F21" s="85" t="s">
        <v>57</v>
      </c>
      <c r="G21" s="85"/>
      <c r="H21" s="85" t="s">
        <v>57</v>
      </c>
      <c r="I21" s="85" t="s">
        <v>57</v>
      </c>
      <c r="J21" s="85" t="s">
        <v>57</v>
      </c>
      <c r="K21" s="85"/>
      <c r="L21" s="85" t="s">
        <v>57</v>
      </c>
      <c r="M21" s="81"/>
      <c r="N21" s="81"/>
      <c r="O21" s="143" t="str">
        <f t="shared" si="0"/>
        <v>I</v>
      </c>
      <c r="P21" s="85"/>
      <c r="W21" s="83">
        <f t="shared" si="1"/>
        <v>2</v>
      </c>
      <c r="X21" s="83">
        <f t="shared" si="2"/>
        <v>2</v>
      </c>
      <c r="Y21" s="83">
        <f t="shared" si="3"/>
        <v>2</v>
      </c>
      <c r="Z21" s="83" t="str">
        <f t="shared" si="4"/>
        <v/>
      </c>
      <c r="AA21" s="83">
        <f t="shared" si="5"/>
        <v>2</v>
      </c>
      <c r="AB21" s="83">
        <f t="shared" si="6"/>
        <v>2</v>
      </c>
      <c r="AC21" s="83">
        <f t="shared" si="7"/>
        <v>2</v>
      </c>
      <c r="AD21" s="83" t="str">
        <f t="shared" si="8"/>
        <v/>
      </c>
      <c r="AE21" s="83">
        <f t="shared" si="9"/>
        <v>2</v>
      </c>
      <c r="AF21" s="84">
        <f t="shared" si="10"/>
        <v>2</v>
      </c>
    </row>
    <row r="22" spans="1:32" ht="15.75" customHeight="1" x14ac:dyDescent="0.3">
      <c r="A22" s="22">
        <f t="shared" si="11"/>
        <v>15</v>
      </c>
      <c r="B22" s="125">
        <v>15</v>
      </c>
      <c r="C22" s="16"/>
      <c r="D22" s="85" t="s">
        <v>57</v>
      </c>
      <c r="E22" s="85" t="s">
        <v>57</v>
      </c>
      <c r="F22" s="85" t="s">
        <v>57</v>
      </c>
      <c r="G22" s="85"/>
      <c r="H22" s="85" t="s">
        <v>57</v>
      </c>
      <c r="I22" s="85" t="s">
        <v>57</v>
      </c>
      <c r="J22" s="85" t="s">
        <v>57</v>
      </c>
      <c r="K22" s="85"/>
      <c r="L22" s="85" t="s">
        <v>57</v>
      </c>
      <c r="M22" s="81"/>
      <c r="N22" s="81"/>
      <c r="O22" s="143" t="str">
        <f t="shared" si="0"/>
        <v>I</v>
      </c>
      <c r="P22" s="85"/>
      <c r="W22" s="83">
        <f t="shared" si="1"/>
        <v>2</v>
      </c>
      <c r="X22" s="83">
        <f t="shared" si="2"/>
        <v>2</v>
      </c>
      <c r="Y22" s="83">
        <f t="shared" si="3"/>
        <v>2</v>
      </c>
      <c r="Z22" s="83" t="str">
        <f t="shared" si="4"/>
        <v/>
      </c>
      <c r="AA22" s="83">
        <f t="shared" si="5"/>
        <v>2</v>
      </c>
      <c r="AB22" s="83">
        <f t="shared" si="6"/>
        <v>2</v>
      </c>
      <c r="AC22" s="83">
        <f t="shared" si="7"/>
        <v>2</v>
      </c>
      <c r="AD22" s="83" t="str">
        <f t="shared" si="8"/>
        <v/>
      </c>
      <c r="AE22" s="83">
        <f t="shared" si="9"/>
        <v>2</v>
      </c>
      <c r="AF22" s="84">
        <f t="shared" si="10"/>
        <v>2</v>
      </c>
    </row>
    <row r="23" spans="1:32" ht="15.75" customHeight="1" x14ac:dyDescent="0.3">
      <c r="A23" s="22">
        <f t="shared" si="11"/>
        <v>16</v>
      </c>
      <c r="B23" s="125">
        <v>16</v>
      </c>
      <c r="C23" s="16"/>
      <c r="D23" s="85" t="s">
        <v>57</v>
      </c>
      <c r="E23" s="85" t="s">
        <v>57</v>
      </c>
      <c r="F23" s="85" t="s">
        <v>57</v>
      </c>
      <c r="G23" s="85"/>
      <c r="H23" s="85" t="s">
        <v>57</v>
      </c>
      <c r="I23" s="85" t="s">
        <v>57</v>
      </c>
      <c r="J23" s="85" t="s">
        <v>57</v>
      </c>
      <c r="K23" s="85"/>
      <c r="L23" s="85" t="s">
        <v>57</v>
      </c>
      <c r="M23" s="81"/>
      <c r="N23" s="81"/>
      <c r="O23" s="143" t="str">
        <f t="shared" si="0"/>
        <v>I</v>
      </c>
      <c r="P23" s="85"/>
      <c r="W23" s="83">
        <f t="shared" si="1"/>
        <v>2</v>
      </c>
      <c r="X23" s="83">
        <f t="shared" si="2"/>
        <v>2</v>
      </c>
      <c r="Y23" s="83">
        <f t="shared" si="3"/>
        <v>2</v>
      </c>
      <c r="Z23" s="83" t="str">
        <f t="shared" si="4"/>
        <v/>
      </c>
      <c r="AA23" s="83">
        <f t="shared" si="5"/>
        <v>2</v>
      </c>
      <c r="AB23" s="83">
        <f t="shared" si="6"/>
        <v>2</v>
      </c>
      <c r="AC23" s="83">
        <f t="shared" si="7"/>
        <v>2</v>
      </c>
      <c r="AD23" s="83" t="str">
        <f t="shared" si="8"/>
        <v/>
      </c>
      <c r="AE23" s="83">
        <f t="shared" si="9"/>
        <v>2</v>
      </c>
      <c r="AF23" s="84">
        <f t="shared" si="10"/>
        <v>2</v>
      </c>
    </row>
    <row r="24" spans="1:32" ht="15.75" customHeight="1" x14ac:dyDescent="0.3">
      <c r="A24" s="22">
        <f t="shared" si="11"/>
        <v>17</v>
      </c>
      <c r="B24" s="125">
        <v>17</v>
      </c>
      <c r="C24" s="16"/>
      <c r="D24" s="85" t="s">
        <v>57</v>
      </c>
      <c r="E24" s="85" t="s">
        <v>57</v>
      </c>
      <c r="F24" s="85" t="s">
        <v>57</v>
      </c>
      <c r="G24" s="85"/>
      <c r="H24" s="85" t="s">
        <v>57</v>
      </c>
      <c r="I24" s="85" t="s">
        <v>57</v>
      </c>
      <c r="J24" s="85" t="s">
        <v>57</v>
      </c>
      <c r="K24" s="85"/>
      <c r="L24" s="85" t="s">
        <v>57</v>
      </c>
      <c r="M24" s="81"/>
      <c r="N24" s="81"/>
      <c r="O24" s="143" t="str">
        <f t="shared" si="0"/>
        <v>I</v>
      </c>
      <c r="P24" s="85"/>
      <c r="W24" s="83">
        <f t="shared" si="1"/>
        <v>2</v>
      </c>
      <c r="X24" s="83">
        <f t="shared" si="2"/>
        <v>2</v>
      </c>
      <c r="Y24" s="83">
        <f t="shared" si="3"/>
        <v>2</v>
      </c>
      <c r="Z24" s="83" t="str">
        <f t="shared" si="4"/>
        <v/>
      </c>
      <c r="AA24" s="83">
        <f t="shared" si="5"/>
        <v>2</v>
      </c>
      <c r="AB24" s="83">
        <f t="shared" si="6"/>
        <v>2</v>
      </c>
      <c r="AC24" s="83">
        <f t="shared" si="7"/>
        <v>2</v>
      </c>
      <c r="AD24" s="83" t="str">
        <f t="shared" si="8"/>
        <v/>
      </c>
      <c r="AE24" s="83">
        <f t="shared" si="9"/>
        <v>2</v>
      </c>
      <c r="AF24" s="84">
        <f t="shared" si="10"/>
        <v>2</v>
      </c>
    </row>
    <row r="25" spans="1:32" ht="15.75" customHeight="1" x14ac:dyDescent="0.3">
      <c r="A25" s="22">
        <f t="shared" si="11"/>
        <v>18</v>
      </c>
      <c r="B25" s="125">
        <v>18</v>
      </c>
      <c r="C25" s="16"/>
      <c r="D25" s="85" t="s">
        <v>57</v>
      </c>
      <c r="E25" s="85" t="s">
        <v>57</v>
      </c>
      <c r="F25" s="85" t="s">
        <v>57</v>
      </c>
      <c r="G25" s="85"/>
      <c r="H25" s="85" t="s">
        <v>57</v>
      </c>
      <c r="I25" s="85" t="s">
        <v>57</v>
      </c>
      <c r="J25" s="85" t="s">
        <v>57</v>
      </c>
      <c r="K25" s="85"/>
      <c r="L25" s="85" t="s">
        <v>57</v>
      </c>
      <c r="M25" s="81"/>
      <c r="N25" s="81"/>
      <c r="O25" s="143" t="str">
        <f t="shared" si="0"/>
        <v>I</v>
      </c>
      <c r="P25" s="85"/>
      <c r="W25" s="83">
        <f t="shared" si="1"/>
        <v>2</v>
      </c>
      <c r="X25" s="83">
        <f t="shared" si="2"/>
        <v>2</v>
      </c>
      <c r="Y25" s="83">
        <f t="shared" si="3"/>
        <v>2</v>
      </c>
      <c r="Z25" s="83" t="str">
        <f t="shared" si="4"/>
        <v/>
      </c>
      <c r="AA25" s="83">
        <f t="shared" si="5"/>
        <v>2</v>
      </c>
      <c r="AB25" s="83">
        <f t="shared" si="6"/>
        <v>2</v>
      </c>
      <c r="AC25" s="83">
        <f t="shared" si="7"/>
        <v>2</v>
      </c>
      <c r="AD25" s="83" t="str">
        <f t="shared" si="8"/>
        <v/>
      </c>
      <c r="AE25" s="83">
        <f t="shared" si="9"/>
        <v>2</v>
      </c>
      <c r="AF25" s="84">
        <f t="shared" si="10"/>
        <v>2</v>
      </c>
    </row>
    <row r="26" spans="1:32" ht="15.75" customHeight="1" x14ac:dyDescent="0.3">
      <c r="A26" s="22">
        <f t="shared" si="11"/>
        <v>19</v>
      </c>
      <c r="B26" s="125">
        <v>19</v>
      </c>
      <c r="C26" s="16"/>
      <c r="D26" s="85" t="s">
        <v>57</v>
      </c>
      <c r="E26" s="85" t="s">
        <v>57</v>
      </c>
      <c r="F26" s="85" t="s">
        <v>57</v>
      </c>
      <c r="G26" s="85"/>
      <c r="H26" s="85" t="s">
        <v>57</v>
      </c>
      <c r="I26" s="85" t="s">
        <v>57</v>
      </c>
      <c r="J26" s="85" t="s">
        <v>57</v>
      </c>
      <c r="K26" s="85"/>
      <c r="L26" s="85" t="s">
        <v>57</v>
      </c>
      <c r="M26" s="81"/>
      <c r="N26" s="81"/>
      <c r="O26" s="143" t="str">
        <f t="shared" si="0"/>
        <v>I</v>
      </c>
      <c r="P26" s="85"/>
      <c r="W26" s="83">
        <f t="shared" si="1"/>
        <v>2</v>
      </c>
      <c r="X26" s="83">
        <f t="shared" si="2"/>
        <v>2</v>
      </c>
      <c r="Y26" s="83">
        <f t="shared" si="3"/>
        <v>2</v>
      </c>
      <c r="Z26" s="83" t="str">
        <f t="shared" si="4"/>
        <v/>
      </c>
      <c r="AA26" s="83">
        <f t="shared" si="5"/>
        <v>2</v>
      </c>
      <c r="AB26" s="83">
        <f t="shared" si="6"/>
        <v>2</v>
      </c>
      <c r="AC26" s="83">
        <f t="shared" si="7"/>
        <v>2</v>
      </c>
      <c r="AD26" s="83" t="str">
        <f t="shared" si="8"/>
        <v/>
      </c>
      <c r="AE26" s="83">
        <f t="shared" si="9"/>
        <v>2</v>
      </c>
      <c r="AF26" s="84">
        <f t="shared" si="10"/>
        <v>2</v>
      </c>
    </row>
    <row r="27" spans="1:32" ht="15.75" customHeight="1" x14ac:dyDescent="0.3">
      <c r="A27" s="22">
        <f t="shared" si="11"/>
        <v>20</v>
      </c>
      <c r="B27" s="125">
        <v>20</v>
      </c>
      <c r="C27" s="16"/>
      <c r="D27" s="85" t="s">
        <v>57</v>
      </c>
      <c r="E27" s="85" t="s">
        <v>57</v>
      </c>
      <c r="F27" s="85" t="s">
        <v>57</v>
      </c>
      <c r="G27" s="85"/>
      <c r="H27" s="85" t="s">
        <v>57</v>
      </c>
      <c r="I27" s="85" t="s">
        <v>57</v>
      </c>
      <c r="J27" s="85" t="s">
        <v>57</v>
      </c>
      <c r="K27" s="85"/>
      <c r="L27" s="85" t="s">
        <v>57</v>
      </c>
      <c r="M27" s="81"/>
      <c r="N27" s="81"/>
      <c r="O27" s="143" t="str">
        <f t="shared" si="0"/>
        <v>I</v>
      </c>
      <c r="P27" s="85"/>
      <c r="W27" s="83">
        <f t="shared" si="1"/>
        <v>2</v>
      </c>
      <c r="X27" s="83">
        <f t="shared" si="2"/>
        <v>2</v>
      </c>
      <c r="Y27" s="83">
        <f t="shared" si="3"/>
        <v>2</v>
      </c>
      <c r="Z27" s="83" t="str">
        <f t="shared" si="4"/>
        <v/>
      </c>
      <c r="AA27" s="83">
        <f t="shared" si="5"/>
        <v>2</v>
      </c>
      <c r="AB27" s="83">
        <f t="shared" si="6"/>
        <v>2</v>
      </c>
      <c r="AC27" s="83">
        <f t="shared" si="7"/>
        <v>2</v>
      </c>
      <c r="AD27" s="83" t="str">
        <f t="shared" si="8"/>
        <v/>
      </c>
      <c r="AE27" s="83">
        <f t="shared" si="9"/>
        <v>2</v>
      </c>
      <c r="AF27" s="84">
        <f t="shared" si="10"/>
        <v>2</v>
      </c>
    </row>
    <row r="28" spans="1:32" ht="15.75" customHeight="1" x14ac:dyDescent="0.3">
      <c r="A28" s="22">
        <f t="shared" si="11"/>
        <v>21</v>
      </c>
      <c r="B28" s="125">
        <v>21</v>
      </c>
      <c r="C28" s="16"/>
      <c r="D28" s="85" t="s">
        <v>57</v>
      </c>
      <c r="E28" s="85" t="s">
        <v>57</v>
      </c>
      <c r="F28" s="85" t="s">
        <v>57</v>
      </c>
      <c r="G28" s="85"/>
      <c r="H28" s="85" t="s">
        <v>57</v>
      </c>
      <c r="I28" s="85" t="s">
        <v>57</v>
      </c>
      <c r="J28" s="85" t="s">
        <v>57</v>
      </c>
      <c r="K28" s="85"/>
      <c r="L28" s="85" t="s">
        <v>57</v>
      </c>
      <c r="M28" s="81"/>
      <c r="N28" s="81"/>
      <c r="O28" s="143" t="str">
        <f t="shared" si="0"/>
        <v>I</v>
      </c>
      <c r="P28" s="85"/>
      <c r="W28" s="83">
        <f t="shared" si="1"/>
        <v>2</v>
      </c>
      <c r="X28" s="83">
        <f t="shared" si="2"/>
        <v>2</v>
      </c>
      <c r="Y28" s="83">
        <f t="shared" si="3"/>
        <v>2</v>
      </c>
      <c r="Z28" s="83" t="str">
        <f t="shared" si="4"/>
        <v/>
      </c>
      <c r="AA28" s="83">
        <f t="shared" si="5"/>
        <v>2</v>
      </c>
      <c r="AB28" s="83">
        <f t="shared" si="6"/>
        <v>2</v>
      </c>
      <c r="AC28" s="83">
        <f t="shared" si="7"/>
        <v>2</v>
      </c>
      <c r="AD28" s="83" t="str">
        <f t="shared" si="8"/>
        <v/>
      </c>
      <c r="AE28" s="83">
        <f t="shared" si="9"/>
        <v>2</v>
      </c>
      <c r="AF28" s="84">
        <f t="shared" si="10"/>
        <v>2</v>
      </c>
    </row>
    <row r="29" spans="1:32" ht="15.75" customHeight="1" x14ac:dyDescent="0.3">
      <c r="A29" s="22">
        <f t="shared" si="11"/>
        <v>22</v>
      </c>
      <c r="B29" s="125">
        <v>22</v>
      </c>
      <c r="C29" s="16"/>
      <c r="D29" s="85" t="s">
        <v>57</v>
      </c>
      <c r="E29" s="85" t="s">
        <v>57</v>
      </c>
      <c r="F29" s="85" t="s">
        <v>57</v>
      </c>
      <c r="G29" s="85"/>
      <c r="H29" s="85" t="s">
        <v>57</v>
      </c>
      <c r="I29" s="85" t="s">
        <v>57</v>
      </c>
      <c r="J29" s="85" t="s">
        <v>57</v>
      </c>
      <c r="K29" s="85"/>
      <c r="L29" s="85" t="s">
        <v>57</v>
      </c>
      <c r="M29" s="81"/>
      <c r="N29" s="81"/>
      <c r="O29" s="143" t="str">
        <f t="shared" si="0"/>
        <v>I</v>
      </c>
      <c r="P29" s="85"/>
      <c r="W29" s="83">
        <f t="shared" si="1"/>
        <v>2</v>
      </c>
      <c r="X29" s="83">
        <f t="shared" si="2"/>
        <v>2</v>
      </c>
      <c r="Y29" s="83">
        <f t="shared" si="3"/>
        <v>2</v>
      </c>
      <c r="Z29" s="83" t="str">
        <f t="shared" si="4"/>
        <v/>
      </c>
      <c r="AA29" s="83">
        <f t="shared" si="5"/>
        <v>2</v>
      </c>
      <c r="AB29" s="83">
        <f t="shared" si="6"/>
        <v>2</v>
      </c>
      <c r="AC29" s="83">
        <f t="shared" si="7"/>
        <v>2</v>
      </c>
      <c r="AD29" s="83" t="str">
        <f t="shared" si="8"/>
        <v/>
      </c>
      <c r="AE29" s="83">
        <f t="shared" si="9"/>
        <v>2</v>
      </c>
      <c r="AF29" s="84">
        <f t="shared" si="10"/>
        <v>2</v>
      </c>
    </row>
    <row r="30" spans="1:32" ht="15.75" customHeight="1" x14ac:dyDescent="0.3">
      <c r="A30" s="22">
        <f t="shared" si="11"/>
        <v>23</v>
      </c>
      <c r="B30" s="125">
        <v>23</v>
      </c>
      <c r="C30" s="16"/>
      <c r="D30" s="85" t="s">
        <v>57</v>
      </c>
      <c r="E30" s="85" t="s">
        <v>57</v>
      </c>
      <c r="F30" s="85" t="s">
        <v>57</v>
      </c>
      <c r="G30" s="85"/>
      <c r="H30" s="85" t="s">
        <v>57</v>
      </c>
      <c r="I30" s="85" t="s">
        <v>57</v>
      </c>
      <c r="J30" s="85" t="s">
        <v>57</v>
      </c>
      <c r="K30" s="85"/>
      <c r="L30" s="85" t="s">
        <v>57</v>
      </c>
      <c r="M30" s="81"/>
      <c r="N30" s="81"/>
      <c r="O30" s="143" t="str">
        <f t="shared" si="0"/>
        <v>I</v>
      </c>
      <c r="P30" s="85"/>
      <c r="W30" s="83">
        <f t="shared" si="1"/>
        <v>2</v>
      </c>
      <c r="X30" s="83">
        <f t="shared" si="2"/>
        <v>2</v>
      </c>
      <c r="Y30" s="83">
        <f t="shared" si="3"/>
        <v>2</v>
      </c>
      <c r="Z30" s="83" t="str">
        <f t="shared" si="4"/>
        <v/>
      </c>
      <c r="AA30" s="83">
        <f t="shared" si="5"/>
        <v>2</v>
      </c>
      <c r="AB30" s="83">
        <f t="shared" si="6"/>
        <v>2</v>
      </c>
      <c r="AC30" s="83">
        <f t="shared" si="7"/>
        <v>2</v>
      </c>
      <c r="AD30" s="83" t="str">
        <f t="shared" si="8"/>
        <v/>
      </c>
      <c r="AE30" s="83">
        <f t="shared" si="9"/>
        <v>2</v>
      </c>
      <c r="AF30" s="84">
        <f t="shared" si="10"/>
        <v>2</v>
      </c>
    </row>
    <row r="31" spans="1:32" ht="15.75" customHeight="1" x14ac:dyDescent="0.3">
      <c r="A31" s="22">
        <f t="shared" si="11"/>
        <v>24</v>
      </c>
      <c r="B31" s="125">
        <v>24</v>
      </c>
      <c r="C31" s="16"/>
      <c r="D31" s="85" t="s">
        <v>57</v>
      </c>
      <c r="E31" s="85" t="s">
        <v>57</v>
      </c>
      <c r="F31" s="85" t="s">
        <v>57</v>
      </c>
      <c r="G31" s="85"/>
      <c r="H31" s="85" t="s">
        <v>57</v>
      </c>
      <c r="I31" s="85" t="s">
        <v>57</v>
      </c>
      <c r="J31" s="85" t="s">
        <v>57</v>
      </c>
      <c r="K31" s="85"/>
      <c r="L31" s="85" t="s">
        <v>57</v>
      </c>
      <c r="M31" s="81"/>
      <c r="N31" s="81"/>
      <c r="O31" s="143" t="str">
        <f t="shared" si="0"/>
        <v>I</v>
      </c>
      <c r="P31" s="85"/>
      <c r="W31" s="83">
        <f t="shared" si="1"/>
        <v>2</v>
      </c>
      <c r="X31" s="83">
        <f t="shared" si="2"/>
        <v>2</v>
      </c>
      <c r="Y31" s="83">
        <f t="shared" si="3"/>
        <v>2</v>
      </c>
      <c r="Z31" s="83" t="str">
        <f t="shared" si="4"/>
        <v/>
      </c>
      <c r="AA31" s="83">
        <f t="shared" si="5"/>
        <v>2</v>
      </c>
      <c r="AB31" s="83">
        <f t="shared" si="6"/>
        <v>2</v>
      </c>
      <c r="AC31" s="83">
        <f t="shared" si="7"/>
        <v>2</v>
      </c>
      <c r="AD31" s="83" t="str">
        <f t="shared" si="8"/>
        <v/>
      </c>
      <c r="AE31" s="83">
        <f t="shared" si="9"/>
        <v>2</v>
      </c>
      <c r="AF31" s="84">
        <f t="shared" si="10"/>
        <v>2</v>
      </c>
    </row>
    <row r="32" spans="1:32" ht="15.75" customHeight="1" x14ac:dyDescent="0.3">
      <c r="A32" s="22">
        <f t="shared" si="11"/>
        <v>25</v>
      </c>
      <c r="B32" s="125">
        <v>25</v>
      </c>
      <c r="C32" s="16"/>
      <c r="D32" s="85" t="s">
        <v>57</v>
      </c>
      <c r="E32" s="85" t="s">
        <v>57</v>
      </c>
      <c r="F32" s="85" t="s">
        <v>57</v>
      </c>
      <c r="G32" s="85"/>
      <c r="H32" s="85" t="s">
        <v>57</v>
      </c>
      <c r="I32" s="85" t="s">
        <v>57</v>
      </c>
      <c r="J32" s="85" t="s">
        <v>57</v>
      </c>
      <c r="K32" s="85"/>
      <c r="L32" s="85" t="s">
        <v>57</v>
      </c>
      <c r="M32" s="81"/>
      <c r="N32" s="81"/>
      <c r="O32" s="143" t="str">
        <f t="shared" si="0"/>
        <v>I</v>
      </c>
      <c r="P32" s="85"/>
      <c r="W32" s="83">
        <f t="shared" si="1"/>
        <v>2</v>
      </c>
      <c r="X32" s="83">
        <f t="shared" si="2"/>
        <v>2</v>
      </c>
      <c r="Y32" s="83">
        <f t="shared" si="3"/>
        <v>2</v>
      </c>
      <c r="Z32" s="83" t="str">
        <f t="shared" si="4"/>
        <v/>
      </c>
      <c r="AA32" s="83">
        <f t="shared" si="5"/>
        <v>2</v>
      </c>
      <c r="AB32" s="83">
        <f t="shared" si="6"/>
        <v>2</v>
      </c>
      <c r="AC32" s="83">
        <f t="shared" si="7"/>
        <v>2</v>
      </c>
      <c r="AD32" s="83" t="str">
        <f t="shared" si="8"/>
        <v/>
      </c>
      <c r="AE32" s="83">
        <f t="shared" si="9"/>
        <v>2</v>
      </c>
      <c r="AF32" s="84">
        <f t="shared" si="10"/>
        <v>2</v>
      </c>
    </row>
    <row r="33" spans="1:32" ht="15.75" customHeight="1" x14ac:dyDescent="0.3">
      <c r="A33" s="22">
        <f t="shared" si="11"/>
        <v>26</v>
      </c>
      <c r="B33" s="125">
        <v>26</v>
      </c>
      <c r="C33" s="16"/>
      <c r="D33" s="85" t="s">
        <v>57</v>
      </c>
      <c r="E33" s="85" t="s">
        <v>57</v>
      </c>
      <c r="F33" s="85" t="s">
        <v>57</v>
      </c>
      <c r="G33" s="85"/>
      <c r="H33" s="85" t="s">
        <v>57</v>
      </c>
      <c r="I33" s="85" t="s">
        <v>57</v>
      </c>
      <c r="J33" s="85" t="s">
        <v>57</v>
      </c>
      <c r="K33" s="85"/>
      <c r="L33" s="85" t="s">
        <v>57</v>
      </c>
      <c r="M33" s="81"/>
      <c r="N33" s="81"/>
      <c r="O33" s="143" t="str">
        <f t="shared" si="0"/>
        <v>I</v>
      </c>
      <c r="P33" s="85"/>
      <c r="W33" s="83">
        <f t="shared" si="1"/>
        <v>2</v>
      </c>
      <c r="X33" s="83">
        <f t="shared" si="2"/>
        <v>2</v>
      </c>
      <c r="Y33" s="83">
        <f t="shared" si="3"/>
        <v>2</v>
      </c>
      <c r="Z33" s="83" t="str">
        <f t="shared" si="4"/>
        <v/>
      </c>
      <c r="AA33" s="83">
        <f t="shared" si="5"/>
        <v>2</v>
      </c>
      <c r="AB33" s="83">
        <f t="shared" si="6"/>
        <v>2</v>
      </c>
      <c r="AC33" s="83">
        <f t="shared" si="7"/>
        <v>2</v>
      </c>
      <c r="AD33" s="83" t="str">
        <f t="shared" si="8"/>
        <v/>
      </c>
      <c r="AE33" s="83">
        <f t="shared" si="9"/>
        <v>2</v>
      </c>
      <c r="AF33" s="84">
        <f t="shared" si="10"/>
        <v>2</v>
      </c>
    </row>
    <row r="34" spans="1:32" ht="15.75" customHeight="1" x14ac:dyDescent="0.3">
      <c r="A34" s="22">
        <f t="shared" si="11"/>
        <v>27</v>
      </c>
      <c r="B34" s="125">
        <v>27</v>
      </c>
      <c r="C34" s="16"/>
      <c r="D34" s="85" t="s">
        <v>57</v>
      </c>
      <c r="E34" s="85" t="s">
        <v>57</v>
      </c>
      <c r="F34" s="85" t="s">
        <v>57</v>
      </c>
      <c r="G34" s="85"/>
      <c r="H34" s="85" t="s">
        <v>57</v>
      </c>
      <c r="I34" s="85" t="s">
        <v>57</v>
      </c>
      <c r="J34" s="85" t="s">
        <v>57</v>
      </c>
      <c r="K34" s="85"/>
      <c r="L34" s="85" t="s">
        <v>57</v>
      </c>
      <c r="M34" s="81"/>
      <c r="N34" s="81"/>
      <c r="O34" s="143" t="str">
        <f t="shared" si="0"/>
        <v>I</v>
      </c>
      <c r="P34" s="85"/>
      <c r="W34" s="83">
        <f t="shared" si="1"/>
        <v>2</v>
      </c>
      <c r="X34" s="83">
        <f t="shared" si="2"/>
        <v>2</v>
      </c>
      <c r="Y34" s="83">
        <f t="shared" si="3"/>
        <v>2</v>
      </c>
      <c r="Z34" s="83" t="str">
        <f t="shared" si="4"/>
        <v/>
      </c>
      <c r="AA34" s="83">
        <f t="shared" si="5"/>
        <v>2</v>
      </c>
      <c r="AB34" s="83">
        <f t="shared" si="6"/>
        <v>2</v>
      </c>
      <c r="AC34" s="83">
        <f t="shared" si="7"/>
        <v>2</v>
      </c>
      <c r="AD34" s="83" t="str">
        <f t="shared" si="8"/>
        <v/>
      </c>
      <c r="AE34" s="83">
        <f t="shared" si="9"/>
        <v>2</v>
      </c>
      <c r="AF34" s="84">
        <f t="shared" si="10"/>
        <v>2</v>
      </c>
    </row>
    <row r="35" spans="1:32" ht="15.75" customHeight="1" x14ac:dyDescent="0.3">
      <c r="A35" s="22">
        <f t="shared" si="11"/>
        <v>28</v>
      </c>
      <c r="B35" s="125">
        <v>28</v>
      </c>
      <c r="C35" s="16"/>
      <c r="D35" s="85" t="s">
        <v>57</v>
      </c>
      <c r="E35" s="85" t="s">
        <v>57</v>
      </c>
      <c r="F35" s="85" t="s">
        <v>57</v>
      </c>
      <c r="G35" s="85"/>
      <c r="H35" s="85" t="s">
        <v>57</v>
      </c>
      <c r="I35" s="85" t="s">
        <v>57</v>
      </c>
      <c r="J35" s="85" t="s">
        <v>57</v>
      </c>
      <c r="K35" s="85"/>
      <c r="L35" s="85" t="s">
        <v>57</v>
      </c>
      <c r="M35" s="81"/>
      <c r="N35" s="81"/>
      <c r="O35" s="143" t="str">
        <f t="shared" si="0"/>
        <v>I</v>
      </c>
      <c r="P35" s="85"/>
      <c r="W35" s="83">
        <f t="shared" si="1"/>
        <v>2</v>
      </c>
      <c r="X35" s="83">
        <f t="shared" si="2"/>
        <v>2</v>
      </c>
      <c r="Y35" s="83">
        <f t="shared" si="3"/>
        <v>2</v>
      </c>
      <c r="Z35" s="83" t="str">
        <f t="shared" si="4"/>
        <v/>
      </c>
      <c r="AA35" s="83">
        <f t="shared" si="5"/>
        <v>2</v>
      </c>
      <c r="AB35" s="83">
        <f t="shared" si="6"/>
        <v>2</v>
      </c>
      <c r="AC35" s="83">
        <f t="shared" si="7"/>
        <v>2</v>
      </c>
      <c r="AD35" s="83" t="str">
        <f t="shared" si="8"/>
        <v/>
      </c>
      <c r="AE35" s="83">
        <f t="shared" si="9"/>
        <v>2</v>
      </c>
      <c r="AF35" s="84">
        <f t="shared" si="10"/>
        <v>2</v>
      </c>
    </row>
    <row r="36" spans="1:32" ht="15.75" customHeight="1" x14ac:dyDescent="0.3">
      <c r="A36" s="22">
        <f t="shared" si="11"/>
        <v>29</v>
      </c>
      <c r="B36" s="125">
        <v>29</v>
      </c>
      <c r="C36" s="16"/>
      <c r="D36" s="85" t="s">
        <v>57</v>
      </c>
      <c r="E36" s="85" t="s">
        <v>57</v>
      </c>
      <c r="F36" s="85" t="s">
        <v>57</v>
      </c>
      <c r="G36" s="85"/>
      <c r="H36" s="85" t="s">
        <v>57</v>
      </c>
      <c r="I36" s="85" t="s">
        <v>57</v>
      </c>
      <c r="J36" s="85" t="s">
        <v>57</v>
      </c>
      <c r="K36" s="85"/>
      <c r="L36" s="85" t="s">
        <v>57</v>
      </c>
      <c r="M36" s="81"/>
      <c r="N36" s="81"/>
      <c r="O36" s="143" t="str">
        <f t="shared" si="0"/>
        <v>I</v>
      </c>
      <c r="P36" s="85"/>
      <c r="W36" s="83">
        <f t="shared" si="1"/>
        <v>2</v>
      </c>
      <c r="X36" s="83">
        <f t="shared" si="2"/>
        <v>2</v>
      </c>
      <c r="Y36" s="83">
        <f t="shared" si="3"/>
        <v>2</v>
      </c>
      <c r="Z36" s="83" t="str">
        <f t="shared" si="4"/>
        <v/>
      </c>
      <c r="AA36" s="83">
        <f t="shared" si="5"/>
        <v>2</v>
      </c>
      <c r="AB36" s="83">
        <f t="shared" si="6"/>
        <v>2</v>
      </c>
      <c r="AC36" s="83">
        <f t="shared" si="7"/>
        <v>2</v>
      </c>
      <c r="AD36" s="83" t="str">
        <f t="shared" si="8"/>
        <v/>
      </c>
      <c r="AE36" s="83">
        <f t="shared" si="9"/>
        <v>2</v>
      </c>
      <c r="AF36" s="84">
        <f t="shared" si="10"/>
        <v>2</v>
      </c>
    </row>
    <row r="37" spans="1:32" ht="15.75" customHeight="1" x14ac:dyDescent="0.3">
      <c r="A37" s="22">
        <f t="shared" si="11"/>
        <v>30</v>
      </c>
      <c r="B37" s="125">
        <v>30</v>
      </c>
      <c r="C37" s="16"/>
      <c r="D37" s="85" t="s">
        <v>57</v>
      </c>
      <c r="E37" s="85" t="s">
        <v>57</v>
      </c>
      <c r="F37" s="85" t="s">
        <v>57</v>
      </c>
      <c r="G37" s="85"/>
      <c r="H37" s="85" t="s">
        <v>57</v>
      </c>
      <c r="I37" s="85" t="s">
        <v>57</v>
      </c>
      <c r="J37" s="85" t="s">
        <v>57</v>
      </c>
      <c r="K37" s="85"/>
      <c r="L37" s="85" t="s">
        <v>57</v>
      </c>
      <c r="M37" s="81"/>
      <c r="N37" s="81"/>
      <c r="O37" s="143" t="str">
        <f t="shared" si="0"/>
        <v>I</v>
      </c>
      <c r="P37" s="85"/>
      <c r="W37" s="83">
        <f t="shared" si="1"/>
        <v>2</v>
      </c>
      <c r="X37" s="83">
        <f t="shared" si="2"/>
        <v>2</v>
      </c>
      <c r="Y37" s="83">
        <f t="shared" si="3"/>
        <v>2</v>
      </c>
      <c r="Z37" s="83" t="str">
        <f t="shared" si="4"/>
        <v/>
      </c>
      <c r="AA37" s="83">
        <f t="shared" si="5"/>
        <v>2</v>
      </c>
      <c r="AB37" s="83">
        <f t="shared" si="6"/>
        <v>2</v>
      </c>
      <c r="AC37" s="83">
        <f t="shared" si="7"/>
        <v>2</v>
      </c>
      <c r="AD37" s="83" t="str">
        <f t="shared" si="8"/>
        <v/>
      </c>
      <c r="AE37" s="83">
        <f t="shared" si="9"/>
        <v>2</v>
      </c>
      <c r="AF37" s="84">
        <f t="shared" si="10"/>
        <v>2</v>
      </c>
    </row>
    <row r="38" spans="1:32" ht="15.75" customHeight="1" x14ac:dyDescent="0.3">
      <c r="A38" s="22">
        <f t="shared" si="11"/>
        <v>31</v>
      </c>
      <c r="B38" s="125">
        <v>31</v>
      </c>
      <c r="C38" s="16"/>
      <c r="D38" s="85" t="s">
        <v>57</v>
      </c>
      <c r="E38" s="85" t="s">
        <v>57</v>
      </c>
      <c r="F38" s="85" t="s">
        <v>57</v>
      </c>
      <c r="G38" s="85"/>
      <c r="H38" s="85" t="s">
        <v>57</v>
      </c>
      <c r="I38" s="85" t="s">
        <v>57</v>
      </c>
      <c r="J38" s="85" t="s">
        <v>57</v>
      </c>
      <c r="K38" s="85"/>
      <c r="L38" s="85" t="s">
        <v>57</v>
      </c>
      <c r="M38" s="81"/>
      <c r="N38" s="81"/>
      <c r="O38" s="143" t="str">
        <f t="shared" si="0"/>
        <v>I</v>
      </c>
      <c r="P38" s="85"/>
      <c r="W38" s="83">
        <f t="shared" si="1"/>
        <v>2</v>
      </c>
      <c r="X38" s="83">
        <f t="shared" si="2"/>
        <v>2</v>
      </c>
      <c r="Y38" s="83">
        <f t="shared" si="3"/>
        <v>2</v>
      </c>
      <c r="Z38" s="83" t="str">
        <f t="shared" si="4"/>
        <v/>
      </c>
      <c r="AA38" s="83">
        <f t="shared" si="5"/>
        <v>2</v>
      </c>
      <c r="AB38" s="83">
        <f t="shared" si="6"/>
        <v>2</v>
      </c>
      <c r="AC38" s="83">
        <f t="shared" si="7"/>
        <v>2</v>
      </c>
      <c r="AD38" s="83" t="str">
        <f t="shared" si="8"/>
        <v/>
      </c>
      <c r="AE38" s="83">
        <f t="shared" si="9"/>
        <v>2</v>
      </c>
      <c r="AF38" s="84">
        <f t="shared" si="10"/>
        <v>2</v>
      </c>
    </row>
    <row r="39" spans="1:32" ht="15.75" customHeight="1" x14ac:dyDescent="0.3">
      <c r="A39" s="22">
        <f t="shared" si="11"/>
        <v>32</v>
      </c>
      <c r="B39" s="125">
        <v>32</v>
      </c>
      <c r="C39" s="16"/>
      <c r="D39" s="85" t="s">
        <v>57</v>
      </c>
      <c r="E39" s="85" t="s">
        <v>57</v>
      </c>
      <c r="F39" s="85" t="s">
        <v>57</v>
      </c>
      <c r="G39" s="85"/>
      <c r="H39" s="85" t="s">
        <v>57</v>
      </c>
      <c r="I39" s="85" t="s">
        <v>57</v>
      </c>
      <c r="J39" s="85" t="s">
        <v>57</v>
      </c>
      <c r="K39" s="85"/>
      <c r="L39" s="85" t="s">
        <v>57</v>
      </c>
      <c r="M39" s="81"/>
      <c r="N39" s="81"/>
      <c r="O39" s="143" t="str">
        <f t="shared" si="0"/>
        <v>I</v>
      </c>
      <c r="P39" s="85"/>
      <c r="W39" s="83">
        <f t="shared" si="1"/>
        <v>2</v>
      </c>
      <c r="X39" s="83">
        <f t="shared" si="2"/>
        <v>2</v>
      </c>
      <c r="Y39" s="83">
        <f t="shared" si="3"/>
        <v>2</v>
      </c>
      <c r="Z39" s="83" t="str">
        <f t="shared" si="4"/>
        <v/>
      </c>
      <c r="AA39" s="83">
        <f t="shared" si="5"/>
        <v>2</v>
      </c>
      <c r="AB39" s="83">
        <f t="shared" si="6"/>
        <v>2</v>
      </c>
      <c r="AC39" s="83">
        <f t="shared" si="7"/>
        <v>2</v>
      </c>
      <c r="AD39" s="83" t="str">
        <f t="shared" si="8"/>
        <v/>
      </c>
      <c r="AE39" s="83">
        <f t="shared" si="9"/>
        <v>2</v>
      </c>
      <c r="AF39" s="84">
        <f t="shared" si="10"/>
        <v>2</v>
      </c>
    </row>
    <row r="40" spans="1:32" ht="15.75" customHeight="1" x14ac:dyDescent="0.3">
      <c r="A40" s="22">
        <f t="shared" si="11"/>
        <v>33</v>
      </c>
      <c r="B40" s="125">
        <v>33</v>
      </c>
      <c r="C40" s="16"/>
      <c r="D40" s="85" t="s">
        <v>57</v>
      </c>
      <c r="E40" s="85" t="s">
        <v>57</v>
      </c>
      <c r="F40" s="85" t="s">
        <v>57</v>
      </c>
      <c r="G40" s="85"/>
      <c r="H40" s="85" t="s">
        <v>57</v>
      </c>
      <c r="I40" s="85" t="s">
        <v>57</v>
      </c>
      <c r="J40" s="85" t="s">
        <v>57</v>
      </c>
      <c r="K40" s="85"/>
      <c r="L40" s="85" t="s">
        <v>57</v>
      </c>
      <c r="M40" s="81"/>
      <c r="N40" s="81"/>
      <c r="O40" s="143" t="str">
        <f t="shared" si="0"/>
        <v>I</v>
      </c>
      <c r="P40" s="85"/>
      <c r="W40" s="83">
        <f t="shared" si="1"/>
        <v>2</v>
      </c>
      <c r="X40" s="83">
        <f t="shared" si="2"/>
        <v>2</v>
      </c>
      <c r="Y40" s="83">
        <f t="shared" si="3"/>
        <v>2</v>
      </c>
      <c r="Z40" s="83" t="str">
        <f t="shared" si="4"/>
        <v/>
      </c>
      <c r="AA40" s="83">
        <f t="shared" si="5"/>
        <v>2</v>
      </c>
      <c r="AB40" s="83">
        <f t="shared" si="6"/>
        <v>2</v>
      </c>
      <c r="AC40" s="83">
        <f t="shared" si="7"/>
        <v>2</v>
      </c>
      <c r="AD40" s="83" t="str">
        <f t="shared" si="8"/>
        <v/>
      </c>
      <c r="AE40" s="83">
        <f t="shared" si="9"/>
        <v>2</v>
      </c>
      <c r="AF40" s="84">
        <f t="shared" si="10"/>
        <v>2</v>
      </c>
    </row>
    <row r="41" spans="1:32" ht="15.75" customHeight="1" x14ac:dyDescent="0.3">
      <c r="A41" s="22">
        <f t="shared" si="11"/>
        <v>34</v>
      </c>
      <c r="B41" s="125">
        <v>34</v>
      </c>
      <c r="C41" s="16"/>
      <c r="D41" s="85" t="s">
        <v>57</v>
      </c>
      <c r="E41" s="85" t="s">
        <v>57</v>
      </c>
      <c r="F41" s="85" t="s">
        <v>57</v>
      </c>
      <c r="G41" s="85"/>
      <c r="H41" s="85" t="s">
        <v>57</v>
      </c>
      <c r="I41" s="85" t="s">
        <v>57</v>
      </c>
      <c r="J41" s="85" t="s">
        <v>57</v>
      </c>
      <c r="K41" s="85"/>
      <c r="L41" s="85" t="s">
        <v>57</v>
      </c>
      <c r="M41" s="81"/>
      <c r="N41" s="81"/>
      <c r="O41" s="143" t="str">
        <f t="shared" si="0"/>
        <v>I</v>
      </c>
      <c r="P41" s="85"/>
      <c r="W41" s="83">
        <f t="shared" si="1"/>
        <v>2</v>
      </c>
      <c r="X41" s="83">
        <f t="shared" si="2"/>
        <v>2</v>
      </c>
      <c r="Y41" s="83">
        <f t="shared" si="3"/>
        <v>2</v>
      </c>
      <c r="Z41" s="83" t="str">
        <f t="shared" si="4"/>
        <v/>
      </c>
      <c r="AA41" s="83">
        <f t="shared" si="5"/>
        <v>2</v>
      </c>
      <c r="AB41" s="83">
        <f t="shared" si="6"/>
        <v>2</v>
      </c>
      <c r="AC41" s="83">
        <f t="shared" si="7"/>
        <v>2</v>
      </c>
      <c r="AD41" s="83" t="str">
        <f t="shared" si="8"/>
        <v/>
      </c>
      <c r="AE41" s="83">
        <f t="shared" si="9"/>
        <v>2</v>
      </c>
      <c r="AF41" s="84">
        <f t="shared" si="10"/>
        <v>2</v>
      </c>
    </row>
    <row r="42" spans="1:32" ht="15.75" customHeight="1" x14ac:dyDescent="0.3">
      <c r="A42" s="22">
        <f t="shared" si="11"/>
        <v>35</v>
      </c>
      <c r="B42" s="125">
        <v>35</v>
      </c>
      <c r="C42" s="16"/>
      <c r="D42" s="85" t="s">
        <v>57</v>
      </c>
      <c r="E42" s="85" t="s">
        <v>57</v>
      </c>
      <c r="F42" s="85" t="s">
        <v>57</v>
      </c>
      <c r="G42" s="85"/>
      <c r="H42" s="85" t="s">
        <v>57</v>
      </c>
      <c r="I42" s="85" t="s">
        <v>57</v>
      </c>
      <c r="J42" s="85" t="s">
        <v>57</v>
      </c>
      <c r="K42" s="85"/>
      <c r="L42" s="85" t="s">
        <v>57</v>
      </c>
      <c r="M42" s="81"/>
      <c r="N42" s="81"/>
      <c r="O42" s="143" t="str">
        <f t="shared" si="0"/>
        <v>I</v>
      </c>
      <c r="P42" s="85"/>
      <c r="W42" s="83">
        <f t="shared" si="1"/>
        <v>2</v>
      </c>
      <c r="X42" s="83">
        <f t="shared" si="2"/>
        <v>2</v>
      </c>
      <c r="Y42" s="83">
        <f t="shared" si="3"/>
        <v>2</v>
      </c>
      <c r="Z42" s="83" t="str">
        <f t="shared" si="4"/>
        <v/>
      </c>
      <c r="AA42" s="83">
        <f t="shared" si="5"/>
        <v>2</v>
      </c>
      <c r="AB42" s="83">
        <f t="shared" si="6"/>
        <v>2</v>
      </c>
      <c r="AC42" s="83">
        <f t="shared" si="7"/>
        <v>2</v>
      </c>
      <c r="AD42" s="83" t="str">
        <f t="shared" si="8"/>
        <v/>
      </c>
      <c r="AE42" s="83">
        <f t="shared" si="9"/>
        <v>2</v>
      </c>
      <c r="AF42" s="84">
        <f t="shared" si="10"/>
        <v>2</v>
      </c>
    </row>
    <row r="43" spans="1:32" ht="15.75" customHeight="1" x14ac:dyDescent="0.3">
      <c r="A43" s="22" t="str">
        <f t="shared" si="11"/>
        <v/>
      </c>
      <c r="B43" s="16"/>
      <c r="C43" s="16"/>
      <c r="D43" s="85"/>
      <c r="E43" s="85"/>
      <c r="F43" s="85"/>
      <c r="G43" s="85"/>
      <c r="H43" s="85"/>
      <c r="I43" s="85"/>
      <c r="J43" s="85"/>
      <c r="K43" s="85"/>
      <c r="L43" s="85"/>
      <c r="M43" s="81"/>
      <c r="N43" s="81"/>
      <c r="O43" s="24" t="str">
        <f t="shared" si="0"/>
        <v/>
      </c>
      <c r="P43" s="85"/>
      <c r="W43" s="83" t="str">
        <f t="shared" si="1"/>
        <v/>
      </c>
      <c r="X43" s="83" t="str">
        <f t="shared" si="2"/>
        <v/>
      </c>
      <c r="Y43" s="83" t="str">
        <f t="shared" si="3"/>
        <v/>
      </c>
      <c r="Z43" s="83" t="str">
        <f t="shared" si="4"/>
        <v/>
      </c>
      <c r="AA43" s="83" t="str">
        <f t="shared" si="5"/>
        <v/>
      </c>
      <c r="AB43" s="83" t="str">
        <f t="shared" si="6"/>
        <v/>
      </c>
      <c r="AC43" s="83" t="str">
        <f t="shared" si="7"/>
        <v/>
      </c>
      <c r="AD43" s="83" t="str">
        <f t="shared" si="8"/>
        <v/>
      </c>
      <c r="AE43" s="83" t="str">
        <f t="shared" si="9"/>
        <v/>
      </c>
      <c r="AF43" s="84" t="str">
        <f t="shared" si="10"/>
        <v/>
      </c>
    </row>
    <row r="44" spans="1:32" ht="15.75" customHeight="1" x14ac:dyDescent="0.3">
      <c r="A44" s="22" t="str">
        <f t="shared" si="11"/>
        <v/>
      </c>
      <c r="B44" s="16"/>
      <c r="C44" s="16"/>
      <c r="D44" s="85"/>
      <c r="E44" s="85"/>
      <c r="F44" s="85"/>
      <c r="G44" s="85"/>
      <c r="H44" s="85"/>
      <c r="I44" s="85"/>
      <c r="J44" s="85"/>
      <c r="K44" s="85"/>
      <c r="L44" s="85"/>
      <c r="M44" s="81"/>
      <c r="N44" s="81"/>
      <c r="O44" s="24" t="str">
        <f t="shared" si="0"/>
        <v/>
      </c>
      <c r="P44" s="85"/>
      <c r="W44" s="83" t="str">
        <f t="shared" si="1"/>
        <v/>
      </c>
      <c r="X44" s="83" t="str">
        <f t="shared" si="2"/>
        <v/>
      </c>
      <c r="Y44" s="83" t="str">
        <f t="shared" si="3"/>
        <v/>
      </c>
      <c r="Z44" s="83" t="str">
        <f t="shared" si="4"/>
        <v/>
      </c>
      <c r="AA44" s="83" t="str">
        <f t="shared" si="5"/>
        <v/>
      </c>
      <c r="AB44" s="83" t="str">
        <f t="shared" si="6"/>
        <v/>
      </c>
      <c r="AC44" s="83" t="str">
        <f t="shared" si="7"/>
        <v/>
      </c>
      <c r="AD44" s="83" t="str">
        <f t="shared" si="8"/>
        <v/>
      </c>
      <c r="AE44" s="83" t="str">
        <f t="shared" si="9"/>
        <v/>
      </c>
      <c r="AF44" s="84" t="str">
        <f t="shared" si="10"/>
        <v/>
      </c>
    </row>
    <row r="45" spans="1:32" ht="15.75" customHeight="1" x14ac:dyDescent="0.3">
      <c r="A45" s="22" t="str">
        <f t="shared" si="11"/>
        <v/>
      </c>
      <c r="B45" s="16"/>
      <c r="C45" s="16"/>
      <c r="D45" s="85"/>
      <c r="E45" s="85"/>
      <c r="F45" s="85"/>
      <c r="G45" s="85"/>
      <c r="H45" s="85"/>
      <c r="I45" s="85"/>
      <c r="J45" s="85"/>
      <c r="K45" s="85"/>
      <c r="L45" s="85"/>
      <c r="M45" s="81"/>
      <c r="N45" s="81"/>
      <c r="O45" s="24" t="str">
        <f t="shared" si="0"/>
        <v/>
      </c>
      <c r="P45" s="85"/>
      <c r="W45" s="83" t="str">
        <f t="shared" si="1"/>
        <v/>
      </c>
      <c r="X45" s="83" t="str">
        <f t="shared" si="2"/>
        <v/>
      </c>
      <c r="Y45" s="83" t="str">
        <f t="shared" si="3"/>
        <v/>
      </c>
      <c r="Z45" s="83" t="str">
        <f t="shared" si="4"/>
        <v/>
      </c>
      <c r="AA45" s="83" t="str">
        <f t="shared" si="5"/>
        <v/>
      </c>
      <c r="AB45" s="83" t="str">
        <f t="shared" si="6"/>
        <v/>
      </c>
      <c r="AC45" s="83" t="str">
        <f t="shared" si="7"/>
        <v/>
      </c>
      <c r="AD45" s="83" t="str">
        <f t="shared" si="8"/>
        <v/>
      </c>
      <c r="AE45" s="83" t="str">
        <f t="shared" si="9"/>
        <v/>
      </c>
      <c r="AF45" s="84" t="str">
        <f t="shared" si="10"/>
        <v/>
      </c>
    </row>
    <row r="46" spans="1:32" ht="15.75" customHeight="1" x14ac:dyDescent="0.3">
      <c r="A46" s="22" t="str">
        <f t="shared" si="11"/>
        <v/>
      </c>
      <c r="B46" s="16"/>
      <c r="C46" s="16"/>
      <c r="D46" s="85"/>
      <c r="E46" s="85"/>
      <c r="F46" s="85"/>
      <c r="G46" s="85"/>
      <c r="H46" s="85"/>
      <c r="I46" s="85"/>
      <c r="J46" s="85"/>
      <c r="K46" s="85"/>
      <c r="L46" s="85"/>
      <c r="M46" s="81"/>
      <c r="N46" s="81"/>
      <c r="O46" s="24" t="str">
        <f t="shared" si="0"/>
        <v/>
      </c>
      <c r="P46" s="85"/>
      <c r="W46" s="83" t="str">
        <f t="shared" si="1"/>
        <v/>
      </c>
      <c r="X46" s="83" t="str">
        <f t="shared" si="2"/>
        <v/>
      </c>
      <c r="Y46" s="83" t="str">
        <f t="shared" si="3"/>
        <v/>
      </c>
      <c r="Z46" s="83" t="str">
        <f t="shared" si="4"/>
        <v/>
      </c>
      <c r="AA46" s="83" t="str">
        <f t="shared" si="5"/>
        <v/>
      </c>
      <c r="AB46" s="83" t="str">
        <f t="shared" si="6"/>
        <v/>
      </c>
      <c r="AC46" s="83" t="str">
        <f t="shared" si="7"/>
        <v/>
      </c>
      <c r="AD46" s="83" t="str">
        <f t="shared" si="8"/>
        <v/>
      </c>
      <c r="AE46" s="83" t="str">
        <f t="shared" si="9"/>
        <v/>
      </c>
      <c r="AF46" s="84" t="str">
        <f t="shared" si="10"/>
        <v/>
      </c>
    </row>
    <row r="47" spans="1:32" ht="15.75" customHeight="1" x14ac:dyDescent="0.3">
      <c r="A47" s="22" t="str">
        <f t="shared" si="11"/>
        <v/>
      </c>
      <c r="B47" s="16"/>
      <c r="C47" s="16"/>
      <c r="D47" s="85"/>
      <c r="E47" s="85"/>
      <c r="F47" s="85"/>
      <c r="G47" s="85"/>
      <c r="H47" s="85"/>
      <c r="I47" s="85"/>
      <c r="J47" s="85"/>
      <c r="K47" s="85"/>
      <c r="L47" s="85"/>
      <c r="M47" s="81"/>
      <c r="N47" s="81"/>
      <c r="O47" s="24" t="str">
        <f t="shared" si="0"/>
        <v/>
      </c>
      <c r="P47" s="85"/>
      <c r="W47" s="83" t="str">
        <f t="shared" si="1"/>
        <v/>
      </c>
      <c r="X47" s="83" t="str">
        <f t="shared" si="2"/>
        <v/>
      </c>
      <c r="Y47" s="83" t="str">
        <f t="shared" si="3"/>
        <v/>
      </c>
      <c r="Z47" s="83" t="str">
        <f t="shared" si="4"/>
        <v/>
      </c>
      <c r="AA47" s="83" t="str">
        <f t="shared" si="5"/>
        <v/>
      </c>
      <c r="AB47" s="83" t="str">
        <f t="shared" si="6"/>
        <v/>
      </c>
      <c r="AC47" s="83" t="str">
        <f t="shared" si="7"/>
        <v/>
      </c>
      <c r="AD47" s="83" t="str">
        <f t="shared" si="8"/>
        <v/>
      </c>
      <c r="AE47" s="83" t="str">
        <f t="shared" si="9"/>
        <v/>
      </c>
      <c r="AF47" s="84" t="str">
        <f t="shared" si="10"/>
        <v/>
      </c>
    </row>
    <row r="48" spans="1:32" ht="15.75" customHeight="1" x14ac:dyDescent="0.3">
      <c r="A48" s="22" t="str">
        <f t="shared" si="11"/>
        <v/>
      </c>
      <c r="B48" s="16"/>
      <c r="C48" s="16"/>
      <c r="D48" s="85"/>
      <c r="E48" s="85"/>
      <c r="F48" s="85"/>
      <c r="G48" s="85"/>
      <c r="H48" s="85"/>
      <c r="I48" s="85"/>
      <c r="J48" s="85"/>
      <c r="K48" s="85"/>
      <c r="L48" s="85"/>
      <c r="M48" s="81"/>
      <c r="N48" s="81"/>
      <c r="O48" s="24" t="str">
        <f t="shared" si="0"/>
        <v/>
      </c>
      <c r="P48" s="85"/>
      <c r="W48" s="83" t="str">
        <f t="shared" si="1"/>
        <v/>
      </c>
      <c r="X48" s="83" t="str">
        <f t="shared" si="2"/>
        <v/>
      </c>
      <c r="Y48" s="83" t="str">
        <f t="shared" si="3"/>
        <v/>
      </c>
      <c r="Z48" s="83" t="str">
        <f t="shared" si="4"/>
        <v/>
      </c>
      <c r="AA48" s="83" t="str">
        <f t="shared" si="5"/>
        <v/>
      </c>
      <c r="AB48" s="83" t="str">
        <f t="shared" si="6"/>
        <v/>
      </c>
      <c r="AC48" s="83" t="str">
        <f t="shared" si="7"/>
        <v/>
      </c>
      <c r="AD48" s="83" t="str">
        <f t="shared" si="8"/>
        <v/>
      </c>
      <c r="AE48" s="83" t="str">
        <f t="shared" si="9"/>
        <v/>
      </c>
      <c r="AF48" s="84" t="str">
        <f t="shared" si="10"/>
        <v/>
      </c>
    </row>
    <row r="49" spans="1:32" ht="15.75" customHeight="1" x14ac:dyDescent="0.3">
      <c r="A49" s="22" t="str">
        <f t="shared" si="11"/>
        <v/>
      </c>
      <c r="B49" s="16"/>
      <c r="C49" s="16"/>
      <c r="D49" s="85"/>
      <c r="E49" s="85"/>
      <c r="F49" s="85"/>
      <c r="G49" s="85"/>
      <c r="H49" s="85"/>
      <c r="I49" s="85"/>
      <c r="J49" s="85"/>
      <c r="K49" s="85"/>
      <c r="L49" s="85"/>
      <c r="M49" s="25"/>
      <c r="N49" s="25"/>
      <c r="O49" s="24" t="str">
        <f t="shared" si="0"/>
        <v/>
      </c>
      <c r="P49" s="85"/>
      <c r="W49" s="83" t="str">
        <f t="shared" si="1"/>
        <v/>
      </c>
      <c r="X49" s="83" t="str">
        <f t="shared" si="2"/>
        <v/>
      </c>
      <c r="Y49" s="83" t="str">
        <f t="shared" si="3"/>
        <v/>
      </c>
      <c r="Z49" s="83" t="str">
        <f t="shared" si="4"/>
        <v/>
      </c>
      <c r="AA49" s="83" t="str">
        <f t="shared" si="5"/>
        <v/>
      </c>
      <c r="AB49" s="83" t="str">
        <f t="shared" si="6"/>
        <v/>
      </c>
      <c r="AC49" s="83" t="str">
        <f t="shared" si="7"/>
        <v/>
      </c>
      <c r="AD49" s="83" t="str">
        <f t="shared" si="8"/>
        <v/>
      </c>
      <c r="AE49" s="83" t="str">
        <f t="shared" si="9"/>
        <v/>
      </c>
      <c r="AF49" s="84" t="str">
        <f t="shared" si="10"/>
        <v/>
      </c>
    </row>
    <row r="50" spans="1:32" ht="15.75" customHeight="1" x14ac:dyDescent="0.3">
      <c r="A50" s="22" t="str">
        <f t="shared" si="11"/>
        <v/>
      </c>
      <c r="B50" s="16"/>
      <c r="C50" s="16"/>
      <c r="D50" s="85"/>
      <c r="E50" s="85"/>
      <c r="F50" s="85"/>
      <c r="G50" s="85"/>
      <c r="H50" s="85"/>
      <c r="I50" s="85"/>
      <c r="J50" s="85"/>
      <c r="K50" s="85"/>
      <c r="L50" s="85"/>
      <c r="M50" s="25"/>
      <c r="N50" s="25"/>
      <c r="O50" s="24" t="str">
        <f t="shared" si="0"/>
        <v/>
      </c>
      <c r="P50" s="85"/>
      <c r="W50" s="83" t="str">
        <f t="shared" si="1"/>
        <v/>
      </c>
      <c r="X50" s="83" t="str">
        <f t="shared" si="2"/>
        <v/>
      </c>
      <c r="Y50" s="83" t="str">
        <f t="shared" si="3"/>
        <v/>
      </c>
      <c r="Z50" s="83" t="str">
        <f t="shared" si="4"/>
        <v/>
      </c>
      <c r="AA50" s="83" t="str">
        <f t="shared" si="5"/>
        <v/>
      </c>
      <c r="AB50" s="83" t="str">
        <f t="shared" si="6"/>
        <v/>
      </c>
      <c r="AC50" s="83" t="str">
        <f t="shared" si="7"/>
        <v/>
      </c>
      <c r="AD50" s="83" t="str">
        <f t="shared" si="8"/>
        <v/>
      </c>
      <c r="AE50" s="83" t="str">
        <f t="shared" si="9"/>
        <v/>
      </c>
      <c r="AF50" s="84" t="str">
        <f t="shared" si="10"/>
        <v/>
      </c>
    </row>
    <row r="51" spans="1:32" ht="15.75" customHeight="1" x14ac:dyDescent="0.3">
      <c r="A51" s="22" t="str">
        <f t="shared" si="11"/>
        <v/>
      </c>
      <c r="B51" s="16"/>
      <c r="C51" s="16"/>
      <c r="D51" s="85"/>
      <c r="E51" s="85"/>
      <c r="F51" s="85"/>
      <c r="G51" s="85"/>
      <c r="H51" s="85"/>
      <c r="I51" s="85"/>
      <c r="J51" s="85"/>
      <c r="K51" s="85"/>
      <c r="L51" s="85"/>
      <c r="M51" s="25"/>
      <c r="N51" s="25"/>
      <c r="O51" s="24" t="str">
        <f t="shared" si="0"/>
        <v/>
      </c>
      <c r="P51" s="85"/>
      <c r="W51" s="83" t="str">
        <f t="shared" si="1"/>
        <v/>
      </c>
      <c r="X51" s="83" t="str">
        <f t="shared" si="2"/>
        <v/>
      </c>
      <c r="Y51" s="83" t="str">
        <f t="shared" si="3"/>
        <v/>
      </c>
      <c r="Z51" s="83" t="str">
        <f t="shared" si="4"/>
        <v/>
      </c>
      <c r="AA51" s="83" t="str">
        <f t="shared" si="5"/>
        <v/>
      </c>
      <c r="AB51" s="83" t="str">
        <f t="shared" si="6"/>
        <v/>
      </c>
      <c r="AC51" s="83" t="str">
        <f t="shared" si="7"/>
        <v/>
      </c>
      <c r="AD51" s="83" t="str">
        <f t="shared" si="8"/>
        <v/>
      </c>
      <c r="AE51" s="83" t="str">
        <f t="shared" si="9"/>
        <v/>
      </c>
      <c r="AF51" s="84" t="str">
        <f t="shared" si="10"/>
        <v/>
      </c>
    </row>
    <row r="52" spans="1:32" ht="15.75" customHeight="1" x14ac:dyDescent="0.3">
      <c r="A52" s="22" t="str">
        <f t="shared" si="11"/>
        <v/>
      </c>
      <c r="B52" s="16"/>
      <c r="C52" s="16"/>
      <c r="D52" s="85"/>
      <c r="E52" s="85"/>
      <c r="F52" s="85"/>
      <c r="G52" s="85"/>
      <c r="H52" s="85"/>
      <c r="I52" s="85"/>
      <c r="J52" s="85"/>
      <c r="K52" s="85"/>
      <c r="L52" s="85"/>
      <c r="M52" s="25"/>
      <c r="N52" s="25"/>
      <c r="O52" s="24" t="str">
        <f t="shared" si="0"/>
        <v/>
      </c>
      <c r="P52" s="85"/>
      <c r="W52" s="83" t="str">
        <f t="shared" si="1"/>
        <v/>
      </c>
      <c r="X52" s="83" t="str">
        <f t="shared" si="2"/>
        <v/>
      </c>
      <c r="Y52" s="83" t="str">
        <f t="shared" si="3"/>
        <v/>
      </c>
      <c r="Z52" s="83" t="str">
        <f t="shared" si="4"/>
        <v/>
      </c>
      <c r="AA52" s="83" t="str">
        <f t="shared" si="5"/>
        <v/>
      </c>
      <c r="AB52" s="83" t="str">
        <f t="shared" si="6"/>
        <v/>
      </c>
      <c r="AC52" s="83" t="str">
        <f t="shared" si="7"/>
        <v/>
      </c>
      <c r="AD52" s="83" t="str">
        <f t="shared" si="8"/>
        <v/>
      </c>
      <c r="AE52" s="83" t="str">
        <f t="shared" si="9"/>
        <v/>
      </c>
      <c r="AF52" s="84" t="str">
        <f t="shared" si="10"/>
        <v/>
      </c>
    </row>
    <row r="53" spans="1:32" s="73" customFormat="1" ht="15.75" customHeight="1" x14ac:dyDescent="0.25">
      <c r="A53" s="78">
        <v>1</v>
      </c>
      <c r="B53" s="80">
        <v>2</v>
      </c>
      <c r="C53" s="78">
        <v>3</v>
      </c>
      <c r="D53" s="80">
        <v>4</v>
      </c>
      <c r="E53" s="78">
        <v>5</v>
      </c>
      <c r="F53" s="80">
        <v>6</v>
      </c>
      <c r="G53" s="78">
        <v>7</v>
      </c>
      <c r="H53" s="80">
        <v>8</v>
      </c>
      <c r="I53" s="78">
        <v>9</v>
      </c>
      <c r="J53" s="80">
        <v>10</v>
      </c>
      <c r="K53" s="78">
        <v>11</v>
      </c>
      <c r="L53" s="80">
        <v>12</v>
      </c>
      <c r="M53" s="78">
        <v>13</v>
      </c>
      <c r="N53" s="80">
        <v>14</v>
      </c>
      <c r="O53" s="78">
        <v>15</v>
      </c>
      <c r="P53" s="80">
        <v>16</v>
      </c>
    </row>
    <row r="54" spans="1:32" ht="15.75" hidden="1" customHeight="1" x14ac:dyDescent="0.3"/>
    <row r="55" spans="1:32" ht="15.75" hidden="1" customHeight="1" x14ac:dyDescent="0.3"/>
    <row r="56" spans="1:32" ht="15.75" hidden="1" customHeight="1" x14ac:dyDescent="0.3"/>
    <row r="57" spans="1:32" ht="15.75" hidden="1" customHeight="1" x14ac:dyDescent="0.3"/>
    <row r="58" spans="1:32" ht="15.75" hidden="1" customHeight="1" x14ac:dyDescent="0.3"/>
    <row r="59" spans="1:32" ht="15.75" hidden="1" customHeight="1" x14ac:dyDescent="0.3"/>
    <row r="60" spans="1:32" ht="15.75" hidden="1" customHeight="1" x14ac:dyDescent="0.3"/>
    <row r="61" spans="1:32" ht="15.75" hidden="1" customHeight="1" x14ac:dyDescent="0.3"/>
    <row r="62" spans="1:32" ht="15.75" hidden="1" customHeight="1" x14ac:dyDescent="0.3"/>
    <row r="63" spans="1:32" ht="15.75" hidden="1" customHeight="1" x14ac:dyDescent="0.3"/>
    <row r="64" spans="1:32" ht="15.75" hidden="1" customHeight="1" x14ac:dyDescent="0.3"/>
    <row r="65" ht="15.75" hidden="1" customHeight="1" x14ac:dyDescent="0.3"/>
    <row r="66" ht="15.75" hidden="1" customHeight="1" x14ac:dyDescent="0.3"/>
    <row r="67" ht="15.75" hidden="1" customHeight="1" x14ac:dyDescent="0.3"/>
    <row r="68" ht="15.75" hidden="1" customHeight="1" x14ac:dyDescent="0.3"/>
    <row r="69" ht="15.75" hidden="1" customHeight="1" x14ac:dyDescent="0.3"/>
    <row r="70" ht="15.75" hidden="1" customHeight="1" x14ac:dyDescent="0.3"/>
    <row r="71" ht="15.75" hidden="1" customHeight="1" x14ac:dyDescent="0.3"/>
    <row r="72" ht="15.75" hidden="1" customHeight="1" x14ac:dyDescent="0.3"/>
    <row r="73" ht="15.75" hidden="1" customHeight="1" x14ac:dyDescent="0.3"/>
    <row r="74" ht="15.75" hidden="1" customHeight="1" x14ac:dyDescent="0.3"/>
    <row r="75" ht="15.75" hidden="1" customHeight="1" x14ac:dyDescent="0.3"/>
    <row r="76" ht="15.75" hidden="1" customHeight="1" x14ac:dyDescent="0.3"/>
    <row r="77" ht="15.75" hidden="1" customHeight="1" x14ac:dyDescent="0.3"/>
    <row r="78" ht="15.75" hidden="1" customHeight="1" x14ac:dyDescent="0.3"/>
    <row r="79" ht="15.75" hidden="1" customHeight="1" x14ac:dyDescent="0.3"/>
    <row r="80" ht="15.75" hidden="1" customHeight="1" x14ac:dyDescent="0.3"/>
    <row r="81" ht="15.75" hidden="1" customHeight="1" x14ac:dyDescent="0.3"/>
    <row r="82" ht="15.75" hidden="1" customHeight="1" x14ac:dyDescent="0.3"/>
    <row r="83" ht="15.75" hidden="1" customHeight="1" x14ac:dyDescent="0.3"/>
    <row r="84" ht="15.75" hidden="1" customHeight="1" x14ac:dyDescent="0.3"/>
    <row r="85" ht="15.75" hidden="1" customHeight="1" x14ac:dyDescent="0.3"/>
    <row r="86" ht="15.75" hidden="1" customHeight="1" x14ac:dyDescent="0.3"/>
    <row r="87" ht="15.75" hidden="1" customHeight="1" x14ac:dyDescent="0.3"/>
    <row r="88" ht="15.75" hidden="1" customHeight="1" x14ac:dyDescent="0.3"/>
    <row r="89" ht="15.75" hidden="1" customHeight="1" x14ac:dyDescent="0.3"/>
    <row r="90" ht="15.75" hidden="1" customHeight="1" x14ac:dyDescent="0.3"/>
    <row r="91" ht="15.75" hidden="1" customHeight="1" x14ac:dyDescent="0.3"/>
    <row r="92" ht="15.75" hidden="1" customHeight="1" x14ac:dyDescent="0.3"/>
    <row r="93" ht="15.75" hidden="1" customHeight="1" x14ac:dyDescent="0.3"/>
    <row r="94" ht="15.75" hidden="1" customHeight="1" x14ac:dyDescent="0.3"/>
    <row r="95" ht="15.75" hidden="1" customHeight="1" x14ac:dyDescent="0.3"/>
    <row r="96" ht="15.75" hidden="1" customHeight="1" x14ac:dyDescent="0.3"/>
    <row r="97" ht="15.75" hidden="1" customHeight="1" x14ac:dyDescent="0.3"/>
    <row r="98" ht="15.75" hidden="1" customHeight="1" x14ac:dyDescent="0.3"/>
    <row r="99" ht="15.75" hidden="1" customHeight="1" x14ac:dyDescent="0.3"/>
    <row r="100" ht="15.75" hidden="1" customHeight="1" x14ac:dyDescent="0.3"/>
  </sheetData>
  <mergeCells count="12">
    <mergeCell ref="A4:C4"/>
    <mergeCell ref="A5:C6"/>
    <mergeCell ref="R8:U8"/>
    <mergeCell ref="R15:U15"/>
    <mergeCell ref="D6:G6"/>
    <mergeCell ref="H6:K6"/>
    <mergeCell ref="P4:P7"/>
    <mergeCell ref="D5:K5"/>
    <mergeCell ref="L5:L7"/>
    <mergeCell ref="O5:O7"/>
    <mergeCell ref="M5:M7"/>
    <mergeCell ref="D4:O4"/>
  </mergeCells>
  <conditionalFormatting sqref="A8:N52">
    <cfRule type="expression" dxfId="23" priority="8">
      <formula>$A8&lt;=$A$3</formula>
    </cfRule>
  </conditionalFormatting>
  <conditionalFormatting sqref="P8:P52">
    <cfRule type="expression" dxfId="22" priority="7">
      <formula>$A8&lt;=$A$3</formula>
    </cfRule>
  </conditionalFormatting>
  <conditionalFormatting sqref="O8:O52">
    <cfRule type="expression" dxfId="21" priority="3">
      <formula>A8&lt;=$A$3</formula>
    </cfRule>
    <cfRule type="expression" dxfId="20" priority="4">
      <formula>$A8&lt;=$A$3</formula>
    </cfRule>
  </conditionalFormatting>
  <dataValidations count="8">
    <dataValidation type="list" allowBlank="1" showErrorMessage="1" sqref="E7">
      <formula1>"Pruebas de base estructurada integrales abiertas y/o  cerradas,Refuerzo pedagógico (puede reemplazar a cualquier insumo en el promedio)"</formula1>
    </dataValidation>
    <dataValidation type="list" allowBlank="1" showErrorMessage="1" sqref="F7">
      <formula1>"Tareas en clase,Refuerzo pedagógico (puede reemplazar a cualquier insumo en el promedio)"</formula1>
    </dataValidation>
    <dataValidation type="list" allowBlank="1" showErrorMessage="1" sqref="G7">
      <formula1>"Proyectos y/o Investigaciones,Refuerzo pedagógico (puede reemplazar a cualquier insumo en el promedio)"</formula1>
    </dataValidation>
    <dataValidation type="list" allowBlank="1" showErrorMessage="1" sqref="D7">
      <formula1>"Lecciones de revisión o retroalimentación orales y/o  escritas,Refuerzo pedagógico (puede reemplazar a cualquier insumo en el promedio)"</formula1>
    </dataValidation>
    <dataValidation allowBlank="1" showInputMessage="1" showErrorMessage="1" errorTitle="Error" error="La calificación no puede ser menor de 0,01 ni mayor a 10" sqref="AF8:AF52"/>
    <dataValidation allowBlank="1" showInputMessage="1" showErrorMessage="1" errorTitle="Error" error="La calificación no puede ser menor de 0,25 ni mayor a 10" sqref="O8:O52"/>
    <dataValidation type="list" allowBlank="1" showInputMessage="1" showErrorMessage="1" sqref="P8:P52">
      <formula1>"A,B,C,D,E"</formula1>
    </dataValidation>
    <dataValidation type="list" allowBlank="1" showInputMessage="1" showErrorMessage="1" errorTitle="Error" error="La calificación no puede ser menor de 0,25 ni mayor a 10" sqref="D8:N52">
      <formula1>"A,EP,I,NE"</formula1>
    </dataValidation>
  </dataValidations>
  <pageMargins left="0.19685039370078741" right="0.19685039370078741" top="0.19685039370078741" bottom="0.19685039370078741" header="0" footer="0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E4C"/>
  </sheetPr>
  <dimension ref="A1:AF100"/>
  <sheetViews>
    <sheetView showGridLines="0" showZeros="0" topLeftCell="A4" zoomScaleNormal="100" workbookViewId="0">
      <pane xSplit="3" ySplit="4" topLeftCell="D8" activePane="bottomRight" state="frozen"/>
      <selection activeCell="A4" sqref="A4"/>
      <selection pane="topRight" activeCell="D4" sqref="D4"/>
      <selection pane="bottomLeft" activeCell="A8" sqref="A8"/>
      <selection pane="bottomRight" activeCell="D4" sqref="D4:O4"/>
    </sheetView>
  </sheetViews>
  <sheetFormatPr baseColWidth="10" defaultColWidth="0" defaultRowHeight="0" customHeight="1" zeroHeight="1" x14ac:dyDescent="0.3"/>
  <cols>
    <col min="1" max="1" width="4.140625" style="15" customWidth="1"/>
    <col min="2" max="2" width="14" style="15" customWidth="1"/>
    <col min="3" max="3" width="43.5703125" style="15" customWidth="1"/>
    <col min="4" max="4" width="8.28515625" style="15" customWidth="1"/>
    <col min="5" max="5" width="7.7109375" style="15" customWidth="1"/>
    <col min="6" max="6" width="6.5703125" style="15" customWidth="1"/>
    <col min="7" max="7" width="8.7109375" style="15" hidden="1" customWidth="1"/>
    <col min="8" max="9" width="8.7109375" style="15" customWidth="1"/>
    <col min="10" max="10" width="7.28515625" style="15" customWidth="1"/>
    <col min="11" max="11" width="8.7109375" style="15" hidden="1" customWidth="1"/>
    <col min="12" max="12" width="6.7109375" style="15" customWidth="1"/>
    <col min="13" max="13" width="8.7109375" style="15" hidden="1" customWidth="1"/>
    <col min="14" max="14" width="5.28515625" style="15" hidden="1" customWidth="1"/>
    <col min="15" max="15" width="8.7109375" style="15" customWidth="1"/>
    <col min="16" max="16" width="6.42578125" style="15" customWidth="1"/>
    <col min="17" max="17" width="0.7109375" style="15" customWidth="1"/>
    <col min="18" max="16384" width="14.42578125" style="15" hidden="1"/>
  </cols>
  <sheetData>
    <row r="1" spans="1:32" ht="15" customHeight="1" x14ac:dyDescent="0.3"/>
    <row r="2" spans="1:32" ht="15" customHeight="1" x14ac:dyDescent="0.3"/>
    <row r="3" spans="1:32" ht="15" customHeight="1" x14ac:dyDescent="0.3">
      <c r="A3" s="26">
        <f>MAX(A8:A52)</f>
        <v>35</v>
      </c>
    </row>
    <row r="4" spans="1:32" ht="27.75" customHeight="1" x14ac:dyDescent="0.3">
      <c r="A4" s="178" t="s">
        <v>123</v>
      </c>
      <c r="B4" s="178"/>
      <c r="C4" s="178"/>
      <c r="D4" s="177" t="s">
        <v>128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3" t="s">
        <v>100</v>
      </c>
    </row>
    <row r="5" spans="1:32" ht="27.75" customHeight="1" x14ac:dyDescent="0.3">
      <c r="A5" s="179" t="s">
        <v>116</v>
      </c>
      <c r="B5" s="179"/>
      <c r="C5" s="179"/>
      <c r="D5" s="174" t="s">
        <v>0</v>
      </c>
      <c r="E5" s="174"/>
      <c r="F5" s="174"/>
      <c r="G5" s="174"/>
      <c r="H5" s="174"/>
      <c r="I5" s="174"/>
      <c r="J5" s="174"/>
      <c r="K5" s="174"/>
      <c r="L5" s="175" t="s">
        <v>88</v>
      </c>
      <c r="M5" s="175"/>
      <c r="N5" s="127"/>
      <c r="O5" s="176" t="s">
        <v>99</v>
      </c>
      <c r="P5" s="173"/>
    </row>
    <row r="6" spans="1:32" ht="26.25" customHeight="1" x14ac:dyDescent="0.3">
      <c r="A6" s="179"/>
      <c r="B6" s="179"/>
      <c r="C6" s="179"/>
      <c r="D6" s="171" t="s">
        <v>114</v>
      </c>
      <c r="E6" s="171"/>
      <c r="F6" s="171"/>
      <c r="G6" s="171"/>
      <c r="H6" s="172" t="s">
        <v>115</v>
      </c>
      <c r="I6" s="172"/>
      <c r="J6" s="172"/>
      <c r="K6" s="172"/>
      <c r="L6" s="175"/>
      <c r="M6" s="175"/>
      <c r="N6" s="128"/>
      <c r="O6" s="176"/>
      <c r="P6" s="173"/>
    </row>
    <row r="7" spans="1:32" ht="99" customHeight="1" x14ac:dyDescent="0.3">
      <c r="A7" s="124" t="s">
        <v>4</v>
      </c>
      <c r="B7" s="124" t="s">
        <v>5</v>
      </c>
      <c r="C7" s="124" t="s">
        <v>6</v>
      </c>
      <c r="D7" s="121" t="s">
        <v>14</v>
      </c>
      <c r="E7" s="121" t="s">
        <v>7</v>
      </c>
      <c r="F7" s="121" t="s">
        <v>8</v>
      </c>
      <c r="G7" s="122" t="s">
        <v>9</v>
      </c>
      <c r="H7" s="123" t="s">
        <v>10</v>
      </c>
      <c r="I7" s="123" t="s">
        <v>11</v>
      </c>
      <c r="J7" s="123" t="s">
        <v>12</v>
      </c>
      <c r="K7" s="129" t="s">
        <v>13</v>
      </c>
      <c r="L7" s="175"/>
      <c r="M7" s="175"/>
      <c r="N7" s="128"/>
      <c r="O7" s="176"/>
      <c r="P7" s="173"/>
    </row>
    <row r="8" spans="1:32" ht="16.5" x14ac:dyDescent="0.3">
      <c r="A8" s="22">
        <v>1</v>
      </c>
      <c r="B8" s="23">
        <f>IF('T1'!B8="","",'T1'!B8)</f>
        <v>1</v>
      </c>
      <c r="C8" s="23" t="str">
        <f>IF(A8&gt;$A$3,"",'T1'!C8)</f>
        <v>CARLOS</v>
      </c>
      <c r="D8" s="85" t="s">
        <v>25</v>
      </c>
      <c r="E8" s="85" t="s">
        <v>25</v>
      </c>
      <c r="F8" s="85" t="s">
        <v>25</v>
      </c>
      <c r="G8" s="85"/>
      <c r="H8" s="85" t="s">
        <v>25</v>
      </c>
      <c r="I8" s="85" t="s">
        <v>25</v>
      </c>
      <c r="J8" s="85" t="s">
        <v>25</v>
      </c>
      <c r="K8" s="85"/>
      <c r="L8" s="85" t="s">
        <v>25</v>
      </c>
      <c r="M8" s="81"/>
      <c r="N8" s="81"/>
      <c r="O8" s="143" t="str">
        <f t="shared" ref="O8:O48" si="0">IF(AF8="","",VLOOKUP(AF8,PROM_1,2,FALSE))</f>
        <v>A</v>
      </c>
      <c r="P8" s="24" t="s">
        <v>50</v>
      </c>
      <c r="R8" s="18"/>
      <c r="S8" s="180" t="s">
        <v>44</v>
      </c>
      <c r="T8" s="181"/>
      <c r="U8" s="182"/>
      <c r="V8" s="18"/>
      <c r="W8" s="83">
        <f t="shared" ref="W8:W52" si="1">IF(D8="","",VLOOKUP(D8,PROM,3,FALSE))</f>
        <v>4</v>
      </c>
      <c r="X8" s="83">
        <f t="shared" ref="X8:X52" si="2">IF(E8="","",VLOOKUP(E8,PROM,3,FALSE))</f>
        <v>4</v>
      </c>
      <c r="Y8" s="83">
        <f t="shared" ref="Y8:Y52" si="3">IF(F8="","",VLOOKUP(F8,PROM,3,FALSE))</f>
        <v>4</v>
      </c>
      <c r="Z8" s="83" t="str">
        <f t="shared" ref="Z8:Z52" si="4">IF(G8="","",VLOOKUP(G8,PROM,3,FALSE))</f>
        <v/>
      </c>
      <c r="AA8" s="83">
        <f t="shared" ref="AA8:AA52" si="5">IF(H8="","",VLOOKUP(H8,PROM,3,FALSE))</f>
        <v>4</v>
      </c>
      <c r="AB8" s="83">
        <f t="shared" ref="AB8:AB52" si="6">IF(I8="","",VLOOKUP(I8,PROM,3,FALSE))</f>
        <v>4</v>
      </c>
      <c r="AC8" s="83">
        <f t="shared" ref="AC8:AC52" si="7">IF(J8="","",VLOOKUP(J8,PROM,3,FALSE))</f>
        <v>4</v>
      </c>
      <c r="AD8" s="83" t="str">
        <f t="shared" ref="AD8:AD52" si="8">IF(K8="","",VLOOKUP(K8,PROM,3,FALSE))</f>
        <v/>
      </c>
      <c r="AE8" s="83">
        <f t="shared" ref="AE8:AE52" si="9">IF(L8="","",VLOOKUP(L8,PROM,3,FALSE))</f>
        <v>4</v>
      </c>
      <c r="AF8" s="84">
        <f>IF(OR(W8="",X8="",Y8="",AA8="",AB8="",AC8="",AE8=""),"",ROUND(AVERAGE(W8:AE8),0))</f>
        <v>4</v>
      </c>
    </row>
    <row r="9" spans="1:32" ht="16.5" x14ac:dyDescent="0.3">
      <c r="A9" s="22">
        <f>IF(B9="","",A8+1)</f>
        <v>2</v>
      </c>
      <c r="B9" s="23">
        <f>IF('T1'!B9="","",'T1'!B9)</f>
        <v>2</v>
      </c>
      <c r="C9" s="23" t="str">
        <f>IF(A9&gt;$A$3,"",'T1'!C9)</f>
        <v>JUAN</v>
      </c>
      <c r="D9" s="85"/>
      <c r="E9" s="85"/>
      <c r="F9" s="85"/>
      <c r="G9" s="85"/>
      <c r="H9" s="85"/>
      <c r="I9" s="85"/>
      <c r="J9" s="85"/>
      <c r="K9" s="85"/>
      <c r="L9" s="85"/>
      <c r="M9" s="81"/>
      <c r="N9" s="81"/>
      <c r="O9" s="143" t="str">
        <f t="shared" si="0"/>
        <v/>
      </c>
      <c r="P9" s="24" t="s">
        <v>50</v>
      </c>
      <c r="R9" s="19">
        <v>5</v>
      </c>
      <c r="S9" s="20" t="s">
        <v>25</v>
      </c>
      <c r="T9" s="20" t="s">
        <v>45</v>
      </c>
      <c r="U9" s="20">
        <v>5</v>
      </c>
      <c r="V9" s="21" t="s">
        <v>46</v>
      </c>
      <c r="W9" s="83" t="str">
        <f t="shared" si="1"/>
        <v/>
      </c>
      <c r="X9" s="83" t="str">
        <f t="shared" si="2"/>
        <v/>
      </c>
      <c r="Y9" s="83" t="str">
        <f t="shared" si="3"/>
        <v/>
      </c>
      <c r="Z9" s="83" t="str">
        <f t="shared" si="4"/>
        <v/>
      </c>
      <c r="AA9" s="83" t="str">
        <f t="shared" si="5"/>
        <v/>
      </c>
      <c r="AB9" s="83" t="str">
        <f t="shared" si="6"/>
        <v/>
      </c>
      <c r="AC9" s="83" t="str">
        <f t="shared" si="7"/>
        <v/>
      </c>
      <c r="AD9" s="83" t="str">
        <f t="shared" si="8"/>
        <v/>
      </c>
      <c r="AE9" s="83" t="str">
        <f t="shared" si="9"/>
        <v/>
      </c>
      <c r="AF9" s="84" t="str">
        <f t="shared" ref="AF9:AF52" si="10">IF(OR(W9="",X9="",Y9="",AA9="",AB9="",AC9="",AE9=""),"",ROUND(AVERAGE(W9:AE9),0))</f>
        <v/>
      </c>
    </row>
    <row r="10" spans="1:32" ht="16.5" x14ac:dyDescent="0.3">
      <c r="A10" s="22">
        <f t="shared" ref="A10:A52" si="11">IF(B10="","",A9+1)</f>
        <v>3</v>
      </c>
      <c r="B10" s="23">
        <f>IF('T1'!B10="","",'T1'!B10)</f>
        <v>3</v>
      </c>
      <c r="C10" s="23" t="str">
        <f>IF(A10&gt;$A$3,"",'T1'!C10)</f>
        <v>BRYAN</v>
      </c>
      <c r="D10" s="85"/>
      <c r="E10" s="85"/>
      <c r="F10" s="85"/>
      <c r="G10" s="85"/>
      <c r="H10" s="85"/>
      <c r="I10" s="85"/>
      <c r="J10" s="85"/>
      <c r="K10" s="85"/>
      <c r="L10" s="85"/>
      <c r="M10" s="81"/>
      <c r="N10" s="81"/>
      <c r="O10" s="143" t="str">
        <f t="shared" si="0"/>
        <v/>
      </c>
      <c r="P10" s="24" t="s">
        <v>25</v>
      </c>
      <c r="R10" s="19">
        <v>4</v>
      </c>
      <c r="S10" s="20" t="s">
        <v>47</v>
      </c>
      <c r="T10" s="20" t="s">
        <v>48</v>
      </c>
      <c r="U10" s="20">
        <v>4</v>
      </c>
      <c r="V10" s="21" t="s">
        <v>49</v>
      </c>
      <c r="W10" s="83" t="str">
        <f t="shared" si="1"/>
        <v/>
      </c>
      <c r="X10" s="83" t="str">
        <f t="shared" si="2"/>
        <v/>
      </c>
      <c r="Y10" s="83" t="str">
        <f t="shared" si="3"/>
        <v/>
      </c>
      <c r="Z10" s="83" t="str">
        <f t="shared" si="4"/>
        <v/>
      </c>
      <c r="AA10" s="83" t="str">
        <f t="shared" si="5"/>
        <v/>
      </c>
      <c r="AB10" s="83" t="str">
        <f t="shared" si="6"/>
        <v/>
      </c>
      <c r="AC10" s="83" t="str">
        <f t="shared" si="7"/>
        <v/>
      </c>
      <c r="AD10" s="83" t="str">
        <f t="shared" si="8"/>
        <v/>
      </c>
      <c r="AE10" s="83" t="str">
        <f t="shared" si="9"/>
        <v/>
      </c>
      <c r="AF10" s="84" t="str">
        <f t="shared" si="10"/>
        <v/>
      </c>
    </row>
    <row r="11" spans="1:32" ht="16.5" x14ac:dyDescent="0.3">
      <c r="A11" s="22">
        <f t="shared" si="11"/>
        <v>4</v>
      </c>
      <c r="B11" s="23">
        <f>IF('T1'!B11="","",'T1'!B11)</f>
        <v>4</v>
      </c>
      <c r="C11" s="23">
        <f>IF(A11&gt;$A$3,"",'T1'!C11)</f>
        <v>0</v>
      </c>
      <c r="D11" s="85"/>
      <c r="E11" s="85"/>
      <c r="F11" s="85"/>
      <c r="G11" s="85"/>
      <c r="H11" s="85"/>
      <c r="I11" s="85"/>
      <c r="J11" s="85"/>
      <c r="K11" s="85"/>
      <c r="L11" s="85"/>
      <c r="M11" s="81"/>
      <c r="N11" s="81"/>
      <c r="O11" s="143" t="str">
        <f t="shared" si="0"/>
        <v/>
      </c>
      <c r="P11" s="24"/>
      <c r="R11" s="19">
        <v>3</v>
      </c>
      <c r="S11" s="20" t="s">
        <v>50</v>
      </c>
      <c r="T11" s="20" t="s">
        <v>51</v>
      </c>
      <c r="U11" s="20">
        <v>3</v>
      </c>
      <c r="V11" s="21" t="s">
        <v>52</v>
      </c>
      <c r="W11" s="83" t="str">
        <f t="shared" si="1"/>
        <v/>
      </c>
      <c r="X11" s="83" t="str">
        <f t="shared" si="2"/>
        <v/>
      </c>
      <c r="Y11" s="83" t="str">
        <f t="shared" si="3"/>
        <v/>
      </c>
      <c r="Z11" s="83" t="str">
        <f t="shared" si="4"/>
        <v/>
      </c>
      <c r="AA11" s="83" t="str">
        <f t="shared" si="5"/>
        <v/>
      </c>
      <c r="AB11" s="83" t="str">
        <f t="shared" si="6"/>
        <v/>
      </c>
      <c r="AC11" s="83" t="str">
        <f t="shared" si="7"/>
        <v/>
      </c>
      <c r="AD11" s="83" t="str">
        <f t="shared" si="8"/>
        <v/>
      </c>
      <c r="AE11" s="83" t="str">
        <f t="shared" si="9"/>
        <v/>
      </c>
      <c r="AF11" s="84" t="str">
        <f t="shared" si="10"/>
        <v/>
      </c>
    </row>
    <row r="12" spans="1:32" ht="16.5" x14ac:dyDescent="0.3">
      <c r="A12" s="22">
        <f t="shared" si="11"/>
        <v>5</v>
      </c>
      <c r="B12" s="23">
        <f>IF('T1'!B12="","",'T1'!B12)</f>
        <v>5</v>
      </c>
      <c r="C12" s="23">
        <f>IF(A12&gt;$A$3,"",'T1'!C12)</f>
        <v>0</v>
      </c>
      <c r="D12" s="85"/>
      <c r="E12" s="85"/>
      <c r="F12" s="85"/>
      <c r="G12" s="85"/>
      <c r="H12" s="85"/>
      <c r="I12" s="85"/>
      <c r="J12" s="85"/>
      <c r="K12" s="85"/>
      <c r="L12" s="85"/>
      <c r="M12" s="81"/>
      <c r="N12" s="81"/>
      <c r="O12" s="143" t="str">
        <f t="shared" si="0"/>
        <v/>
      </c>
      <c r="P12" s="24"/>
      <c r="R12" s="19">
        <v>2</v>
      </c>
      <c r="S12" s="20" t="s">
        <v>53</v>
      </c>
      <c r="T12" s="20" t="s">
        <v>54</v>
      </c>
      <c r="U12" s="20">
        <v>2</v>
      </c>
      <c r="V12" s="21" t="s">
        <v>55</v>
      </c>
      <c r="W12" s="83" t="str">
        <f t="shared" si="1"/>
        <v/>
      </c>
      <c r="X12" s="83" t="str">
        <f t="shared" si="2"/>
        <v/>
      </c>
      <c r="Y12" s="83" t="str">
        <f t="shared" si="3"/>
        <v/>
      </c>
      <c r="Z12" s="83" t="str">
        <f t="shared" si="4"/>
        <v/>
      </c>
      <c r="AA12" s="83" t="str">
        <f t="shared" si="5"/>
        <v/>
      </c>
      <c r="AB12" s="83" t="str">
        <f t="shared" si="6"/>
        <v/>
      </c>
      <c r="AC12" s="83" t="str">
        <f t="shared" si="7"/>
        <v/>
      </c>
      <c r="AD12" s="83" t="str">
        <f t="shared" si="8"/>
        <v/>
      </c>
      <c r="AE12" s="83" t="str">
        <f t="shared" si="9"/>
        <v/>
      </c>
      <c r="AF12" s="84" t="str">
        <f t="shared" si="10"/>
        <v/>
      </c>
    </row>
    <row r="13" spans="1:32" ht="16.5" x14ac:dyDescent="0.3">
      <c r="A13" s="22">
        <f t="shared" si="11"/>
        <v>6</v>
      </c>
      <c r="B13" s="23">
        <f>IF('T1'!B13="","",'T1'!B13)</f>
        <v>6</v>
      </c>
      <c r="C13" s="23">
        <f>IF(A13&gt;$A$3,"",'T1'!C13)</f>
        <v>0</v>
      </c>
      <c r="D13" s="85"/>
      <c r="E13" s="85"/>
      <c r="F13" s="85"/>
      <c r="G13" s="85"/>
      <c r="H13" s="85"/>
      <c r="I13" s="85"/>
      <c r="J13" s="85"/>
      <c r="K13" s="85"/>
      <c r="L13" s="85"/>
      <c r="M13" s="81"/>
      <c r="N13" s="81"/>
      <c r="O13" s="143" t="str">
        <f t="shared" si="0"/>
        <v/>
      </c>
      <c r="P13" s="24"/>
      <c r="R13" s="19">
        <v>1</v>
      </c>
      <c r="S13" s="20" t="s">
        <v>56</v>
      </c>
      <c r="T13" s="20" t="s">
        <v>57</v>
      </c>
      <c r="U13" s="20">
        <v>1</v>
      </c>
      <c r="V13" s="21" t="s">
        <v>58</v>
      </c>
      <c r="W13" s="83" t="str">
        <f t="shared" si="1"/>
        <v/>
      </c>
      <c r="X13" s="83" t="str">
        <f t="shared" si="2"/>
        <v/>
      </c>
      <c r="Y13" s="83" t="str">
        <f t="shared" si="3"/>
        <v/>
      </c>
      <c r="Z13" s="83" t="str">
        <f t="shared" si="4"/>
        <v/>
      </c>
      <c r="AA13" s="83" t="str">
        <f t="shared" si="5"/>
        <v/>
      </c>
      <c r="AB13" s="83" t="str">
        <f t="shared" si="6"/>
        <v/>
      </c>
      <c r="AC13" s="83" t="str">
        <f t="shared" si="7"/>
        <v/>
      </c>
      <c r="AD13" s="83" t="str">
        <f t="shared" si="8"/>
        <v/>
      </c>
      <c r="AE13" s="83" t="str">
        <f t="shared" si="9"/>
        <v/>
      </c>
      <c r="AF13" s="84" t="str">
        <f t="shared" si="10"/>
        <v/>
      </c>
    </row>
    <row r="14" spans="1:32" ht="16.5" x14ac:dyDescent="0.3">
      <c r="A14" s="22">
        <f t="shared" si="11"/>
        <v>7</v>
      </c>
      <c r="B14" s="23">
        <f>IF('T1'!B14="","",'T1'!B14)</f>
        <v>7</v>
      </c>
      <c r="C14" s="23">
        <f>IF(A14&gt;$A$3,"",'T1'!C14)</f>
        <v>0</v>
      </c>
      <c r="D14" s="85"/>
      <c r="E14" s="85"/>
      <c r="F14" s="85"/>
      <c r="G14" s="85"/>
      <c r="H14" s="85"/>
      <c r="I14" s="85"/>
      <c r="J14" s="85"/>
      <c r="K14" s="85"/>
      <c r="L14" s="85"/>
      <c r="M14" s="81"/>
      <c r="N14" s="81"/>
      <c r="O14" s="143" t="str">
        <f t="shared" si="0"/>
        <v/>
      </c>
      <c r="P14" s="24"/>
      <c r="W14" s="83" t="str">
        <f t="shared" si="1"/>
        <v/>
      </c>
      <c r="X14" s="83" t="str">
        <f t="shared" si="2"/>
        <v/>
      </c>
      <c r="Y14" s="83" t="str">
        <f t="shared" si="3"/>
        <v/>
      </c>
      <c r="Z14" s="83" t="str">
        <f t="shared" si="4"/>
        <v/>
      </c>
      <c r="AA14" s="83" t="str">
        <f t="shared" si="5"/>
        <v/>
      </c>
      <c r="AB14" s="83" t="str">
        <f t="shared" si="6"/>
        <v/>
      </c>
      <c r="AC14" s="83" t="str">
        <f t="shared" si="7"/>
        <v/>
      </c>
      <c r="AD14" s="83" t="str">
        <f t="shared" si="8"/>
        <v/>
      </c>
      <c r="AE14" s="83" t="str">
        <f t="shared" si="9"/>
        <v/>
      </c>
      <c r="AF14" s="84" t="str">
        <f t="shared" si="10"/>
        <v/>
      </c>
    </row>
    <row r="15" spans="1:32" ht="16.5" x14ac:dyDescent="0.3">
      <c r="A15" s="22">
        <f t="shared" si="11"/>
        <v>8</v>
      </c>
      <c r="B15" s="23">
        <f>IF('T1'!B15="","",'T1'!B15)</f>
        <v>8</v>
      </c>
      <c r="C15" s="23">
        <f>IF(A15&gt;$A$3,"",'T1'!C15)</f>
        <v>0</v>
      </c>
      <c r="D15" s="85"/>
      <c r="E15" s="85"/>
      <c r="F15" s="85"/>
      <c r="G15" s="85"/>
      <c r="H15" s="85"/>
      <c r="I15" s="85"/>
      <c r="J15" s="85"/>
      <c r="K15" s="85"/>
      <c r="L15" s="85"/>
      <c r="M15" s="81"/>
      <c r="N15" s="81"/>
      <c r="O15" s="143" t="str">
        <f t="shared" si="0"/>
        <v/>
      </c>
      <c r="P15" s="24"/>
      <c r="W15" s="83" t="str">
        <f t="shared" si="1"/>
        <v/>
      </c>
      <c r="X15" s="83" t="str">
        <f t="shared" si="2"/>
        <v/>
      </c>
      <c r="Y15" s="83" t="str">
        <f t="shared" si="3"/>
        <v/>
      </c>
      <c r="Z15" s="83" t="str">
        <f t="shared" si="4"/>
        <v/>
      </c>
      <c r="AA15" s="83" t="str">
        <f t="shared" si="5"/>
        <v/>
      </c>
      <c r="AB15" s="83" t="str">
        <f t="shared" si="6"/>
        <v/>
      </c>
      <c r="AC15" s="83" t="str">
        <f t="shared" si="7"/>
        <v/>
      </c>
      <c r="AD15" s="83" t="str">
        <f t="shared" si="8"/>
        <v/>
      </c>
      <c r="AE15" s="83" t="str">
        <f t="shared" si="9"/>
        <v/>
      </c>
      <c r="AF15" s="84" t="str">
        <f t="shared" si="10"/>
        <v/>
      </c>
    </row>
    <row r="16" spans="1:32" ht="16.5" x14ac:dyDescent="0.3">
      <c r="A16" s="22">
        <f t="shared" si="11"/>
        <v>9</v>
      </c>
      <c r="B16" s="23">
        <f>IF('T1'!B16="","",'T1'!B16)</f>
        <v>9</v>
      </c>
      <c r="C16" s="23">
        <f>IF(A16&gt;$A$3,"",'T1'!C16)</f>
        <v>0</v>
      </c>
      <c r="D16" s="85"/>
      <c r="E16" s="85"/>
      <c r="F16" s="85"/>
      <c r="G16" s="85"/>
      <c r="H16" s="85"/>
      <c r="I16" s="85"/>
      <c r="J16" s="85"/>
      <c r="K16" s="85"/>
      <c r="L16" s="85"/>
      <c r="M16" s="81"/>
      <c r="N16" s="81"/>
      <c r="O16" s="143" t="str">
        <f t="shared" si="0"/>
        <v/>
      </c>
      <c r="P16" s="24"/>
      <c r="W16" s="83" t="str">
        <f t="shared" si="1"/>
        <v/>
      </c>
      <c r="X16" s="83" t="str">
        <f t="shared" si="2"/>
        <v/>
      </c>
      <c r="Y16" s="83" t="str">
        <f t="shared" si="3"/>
        <v/>
      </c>
      <c r="Z16" s="83" t="str">
        <f t="shared" si="4"/>
        <v/>
      </c>
      <c r="AA16" s="83" t="str">
        <f t="shared" si="5"/>
        <v/>
      </c>
      <c r="AB16" s="83" t="str">
        <f t="shared" si="6"/>
        <v/>
      </c>
      <c r="AC16" s="83" t="str">
        <f t="shared" si="7"/>
        <v/>
      </c>
      <c r="AD16" s="83" t="str">
        <f t="shared" si="8"/>
        <v/>
      </c>
      <c r="AE16" s="83" t="str">
        <f t="shared" si="9"/>
        <v/>
      </c>
      <c r="AF16" s="84" t="str">
        <f t="shared" si="10"/>
        <v/>
      </c>
    </row>
    <row r="17" spans="1:32" ht="16.5" x14ac:dyDescent="0.3">
      <c r="A17" s="22">
        <f t="shared" si="11"/>
        <v>10</v>
      </c>
      <c r="B17" s="23">
        <f>IF('T1'!B17="","",'T1'!B17)</f>
        <v>10</v>
      </c>
      <c r="C17" s="23">
        <f>IF(A17&gt;$A$3,"",'T1'!C17)</f>
        <v>0</v>
      </c>
      <c r="D17" s="85"/>
      <c r="E17" s="85"/>
      <c r="F17" s="85"/>
      <c r="G17" s="85"/>
      <c r="H17" s="85"/>
      <c r="I17" s="85"/>
      <c r="J17" s="85"/>
      <c r="K17" s="85"/>
      <c r="L17" s="85"/>
      <c r="M17" s="81"/>
      <c r="N17" s="81"/>
      <c r="O17" s="143" t="str">
        <f t="shared" si="0"/>
        <v/>
      </c>
      <c r="P17" s="24"/>
      <c r="W17" s="83" t="str">
        <f t="shared" si="1"/>
        <v/>
      </c>
      <c r="X17" s="83" t="str">
        <f t="shared" si="2"/>
        <v/>
      </c>
      <c r="Y17" s="83" t="str">
        <f t="shared" si="3"/>
        <v/>
      </c>
      <c r="Z17" s="83" t="str">
        <f t="shared" si="4"/>
        <v/>
      </c>
      <c r="AA17" s="83" t="str">
        <f t="shared" si="5"/>
        <v/>
      </c>
      <c r="AB17" s="83" t="str">
        <f t="shared" si="6"/>
        <v/>
      </c>
      <c r="AC17" s="83" t="str">
        <f t="shared" si="7"/>
        <v/>
      </c>
      <c r="AD17" s="83" t="str">
        <f t="shared" si="8"/>
        <v/>
      </c>
      <c r="AE17" s="83" t="str">
        <f t="shared" si="9"/>
        <v/>
      </c>
      <c r="AF17" s="84" t="str">
        <f t="shared" si="10"/>
        <v/>
      </c>
    </row>
    <row r="18" spans="1:32" ht="16.5" x14ac:dyDescent="0.3">
      <c r="A18" s="22">
        <f t="shared" si="11"/>
        <v>11</v>
      </c>
      <c r="B18" s="23">
        <f>IF('T1'!B18="","",'T1'!B18)</f>
        <v>11</v>
      </c>
      <c r="C18" s="23">
        <f>IF(A18&gt;$A$3,"",'T1'!C18)</f>
        <v>0</v>
      </c>
      <c r="D18" s="85"/>
      <c r="E18" s="85"/>
      <c r="F18" s="85"/>
      <c r="G18" s="85"/>
      <c r="H18" s="85"/>
      <c r="I18" s="85"/>
      <c r="J18" s="85"/>
      <c r="K18" s="85"/>
      <c r="L18" s="85"/>
      <c r="M18" s="81"/>
      <c r="N18" s="81"/>
      <c r="O18" s="143" t="str">
        <f t="shared" si="0"/>
        <v/>
      </c>
      <c r="P18" s="24"/>
      <c r="W18" s="83" t="str">
        <f t="shared" si="1"/>
        <v/>
      </c>
      <c r="X18" s="83" t="str">
        <f t="shared" si="2"/>
        <v/>
      </c>
      <c r="Y18" s="83" t="str">
        <f t="shared" si="3"/>
        <v/>
      </c>
      <c r="Z18" s="83" t="str">
        <f t="shared" si="4"/>
        <v/>
      </c>
      <c r="AA18" s="83" t="str">
        <f t="shared" si="5"/>
        <v/>
      </c>
      <c r="AB18" s="83" t="str">
        <f t="shared" si="6"/>
        <v/>
      </c>
      <c r="AC18" s="83" t="str">
        <f t="shared" si="7"/>
        <v/>
      </c>
      <c r="AD18" s="83" t="str">
        <f t="shared" si="8"/>
        <v/>
      </c>
      <c r="AE18" s="83" t="str">
        <f t="shared" si="9"/>
        <v/>
      </c>
      <c r="AF18" s="84" t="str">
        <f t="shared" si="10"/>
        <v/>
      </c>
    </row>
    <row r="19" spans="1:32" ht="16.5" x14ac:dyDescent="0.3">
      <c r="A19" s="22">
        <f t="shared" si="11"/>
        <v>12</v>
      </c>
      <c r="B19" s="23">
        <f>IF('T1'!B19="","",'T1'!B19)</f>
        <v>12</v>
      </c>
      <c r="C19" s="23">
        <f>IF(A19&gt;$A$3,"",'T1'!C19)</f>
        <v>0</v>
      </c>
      <c r="D19" s="85"/>
      <c r="E19" s="85"/>
      <c r="F19" s="85"/>
      <c r="G19" s="85"/>
      <c r="H19" s="85"/>
      <c r="I19" s="85"/>
      <c r="J19" s="85"/>
      <c r="K19" s="85"/>
      <c r="L19" s="85"/>
      <c r="M19" s="81"/>
      <c r="N19" s="81"/>
      <c r="O19" s="143" t="str">
        <f t="shared" si="0"/>
        <v/>
      </c>
      <c r="P19" s="24"/>
      <c r="W19" s="83" t="str">
        <f t="shared" si="1"/>
        <v/>
      </c>
      <c r="X19" s="83" t="str">
        <f t="shared" si="2"/>
        <v/>
      </c>
      <c r="Y19" s="83" t="str">
        <f t="shared" si="3"/>
        <v/>
      </c>
      <c r="Z19" s="83" t="str">
        <f t="shared" si="4"/>
        <v/>
      </c>
      <c r="AA19" s="83" t="str">
        <f t="shared" si="5"/>
        <v/>
      </c>
      <c r="AB19" s="83" t="str">
        <f t="shared" si="6"/>
        <v/>
      </c>
      <c r="AC19" s="83" t="str">
        <f t="shared" si="7"/>
        <v/>
      </c>
      <c r="AD19" s="83" t="str">
        <f t="shared" si="8"/>
        <v/>
      </c>
      <c r="AE19" s="83" t="str">
        <f t="shared" si="9"/>
        <v/>
      </c>
      <c r="AF19" s="84" t="str">
        <f t="shared" si="10"/>
        <v/>
      </c>
    </row>
    <row r="20" spans="1:32" ht="16.5" x14ac:dyDescent="0.3">
      <c r="A20" s="22">
        <f t="shared" si="11"/>
        <v>13</v>
      </c>
      <c r="B20" s="23">
        <f>IF('T1'!B20="","",'T1'!B20)</f>
        <v>13</v>
      </c>
      <c r="C20" s="23">
        <f>IF(A20&gt;$A$3,"",'T1'!C20)</f>
        <v>0</v>
      </c>
      <c r="D20" s="85"/>
      <c r="E20" s="85"/>
      <c r="F20" s="85"/>
      <c r="G20" s="85"/>
      <c r="H20" s="85"/>
      <c r="I20" s="85"/>
      <c r="J20" s="85"/>
      <c r="K20" s="85"/>
      <c r="L20" s="85"/>
      <c r="M20" s="81"/>
      <c r="N20" s="81"/>
      <c r="O20" s="143" t="str">
        <f t="shared" si="0"/>
        <v/>
      </c>
      <c r="P20" s="24"/>
      <c r="W20" s="83" t="str">
        <f t="shared" si="1"/>
        <v/>
      </c>
      <c r="X20" s="83" t="str">
        <f t="shared" si="2"/>
        <v/>
      </c>
      <c r="Y20" s="83" t="str">
        <f t="shared" si="3"/>
        <v/>
      </c>
      <c r="Z20" s="83" t="str">
        <f t="shared" si="4"/>
        <v/>
      </c>
      <c r="AA20" s="83" t="str">
        <f t="shared" si="5"/>
        <v/>
      </c>
      <c r="AB20" s="83" t="str">
        <f t="shared" si="6"/>
        <v/>
      </c>
      <c r="AC20" s="83" t="str">
        <f t="shared" si="7"/>
        <v/>
      </c>
      <c r="AD20" s="83" t="str">
        <f t="shared" si="8"/>
        <v/>
      </c>
      <c r="AE20" s="83" t="str">
        <f t="shared" si="9"/>
        <v/>
      </c>
      <c r="AF20" s="84" t="str">
        <f t="shared" si="10"/>
        <v/>
      </c>
    </row>
    <row r="21" spans="1:32" ht="15.75" customHeight="1" x14ac:dyDescent="0.3">
      <c r="A21" s="22">
        <f t="shared" si="11"/>
        <v>14</v>
      </c>
      <c r="B21" s="23">
        <f>IF('T1'!B21="","",'T1'!B21)</f>
        <v>14</v>
      </c>
      <c r="C21" s="23">
        <f>IF(A21&gt;$A$3,"",'T1'!C21)</f>
        <v>0</v>
      </c>
      <c r="D21" s="85"/>
      <c r="E21" s="85"/>
      <c r="F21" s="85"/>
      <c r="G21" s="85"/>
      <c r="H21" s="85"/>
      <c r="I21" s="85"/>
      <c r="J21" s="85"/>
      <c r="K21" s="85"/>
      <c r="L21" s="85"/>
      <c r="M21" s="81"/>
      <c r="N21" s="81"/>
      <c r="O21" s="143" t="str">
        <f t="shared" si="0"/>
        <v/>
      </c>
      <c r="P21" s="24"/>
      <c r="W21" s="83" t="str">
        <f t="shared" si="1"/>
        <v/>
      </c>
      <c r="X21" s="83" t="str">
        <f t="shared" si="2"/>
        <v/>
      </c>
      <c r="Y21" s="83" t="str">
        <f t="shared" si="3"/>
        <v/>
      </c>
      <c r="Z21" s="83" t="str">
        <f t="shared" si="4"/>
        <v/>
      </c>
      <c r="AA21" s="83" t="str">
        <f t="shared" si="5"/>
        <v/>
      </c>
      <c r="AB21" s="83" t="str">
        <f t="shared" si="6"/>
        <v/>
      </c>
      <c r="AC21" s="83" t="str">
        <f t="shared" si="7"/>
        <v/>
      </c>
      <c r="AD21" s="83" t="str">
        <f t="shared" si="8"/>
        <v/>
      </c>
      <c r="AE21" s="83" t="str">
        <f t="shared" si="9"/>
        <v/>
      </c>
      <c r="AF21" s="84" t="str">
        <f t="shared" si="10"/>
        <v/>
      </c>
    </row>
    <row r="22" spans="1:32" ht="15.75" customHeight="1" x14ac:dyDescent="0.3">
      <c r="A22" s="22">
        <f t="shared" si="11"/>
        <v>15</v>
      </c>
      <c r="B22" s="23">
        <f>IF('T1'!B22="","",'T1'!B22)</f>
        <v>15</v>
      </c>
      <c r="C22" s="23">
        <f>IF(A22&gt;$A$3,"",'T1'!C22)</f>
        <v>0</v>
      </c>
      <c r="D22" s="85"/>
      <c r="E22" s="85"/>
      <c r="F22" s="85"/>
      <c r="G22" s="85"/>
      <c r="H22" s="85"/>
      <c r="I22" s="85"/>
      <c r="J22" s="85"/>
      <c r="K22" s="85"/>
      <c r="L22" s="85"/>
      <c r="M22" s="81"/>
      <c r="N22" s="81"/>
      <c r="O22" s="143" t="str">
        <f t="shared" si="0"/>
        <v/>
      </c>
      <c r="P22" s="24"/>
      <c r="W22" s="83" t="str">
        <f t="shared" si="1"/>
        <v/>
      </c>
      <c r="X22" s="83" t="str">
        <f t="shared" si="2"/>
        <v/>
      </c>
      <c r="Y22" s="83" t="str">
        <f t="shared" si="3"/>
        <v/>
      </c>
      <c r="Z22" s="83" t="str">
        <f t="shared" si="4"/>
        <v/>
      </c>
      <c r="AA22" s="83" t="str">
        <f t="shared" si="5"/>
        <v/>
      </c>
      <c r="AB22" s="83" t="str">
        <f t="shared" si="6"/>
        <v/>
      </c>
      <c r="AC22" s="83" t="str">
        <f t="shared" si="7"/>
        <v/>
      </c>
      <c r="AD22" s="83" t="str">
        <f t="shared" si="8"/>
        <v/>
      </c>
      <c r="AE22" s="83" t="str">
        <f t="shared" si="9"/>
        <v/>
      </c>
      <c r="AF22" s="84" t="str">
        <f t="shared" si="10"/>
        <v/>
      </c>
    </row>
    <row r="23" spans="1:32" ht="15.75" customHeight="1" x14ac:dyDescent="0.3">
      <c r="A23" s="22">
        <f t="shared" si="11"/>
        <v>16</v>
      </c>
      <c r="B23" s="23">
        <f>IF('T1'!B23="","",'T1'!B23)</f>
        <v>16</v>
      </c>
      <c r="C23" s="23">
        <f>IF(A23&gt;$A$3,"",'T1'!C23)</f>
        <v>0</v>
      </c>
      <c r="D23" s="85"/>
      <c r="E23" s="85"/>
      <c r="F23" s="85"/>
      <c r="G23" s="85"/>
      <c r="H23" s="85"/>
      <c r="I23" s="85"/>
      <c r="J23" s="85"/>
      <c r="K23" s="85"/>
      <c r="L23" s="85"/>
      <c r="M23" s="81"/>
      <c r="N23" s="81"/>
      <c r="O23" s="143" t="str">
        <f t="shared" si="0"/>
        <v/>
      </c>
      <c r="P23" s="24"/>
      <c r="W23" s="83" t="str">
        <f t="shared" si="1"/>
        <v/>
      </c>
      <c r="X23" s="83" t="str">
        <f t="shared" si="2"/>
        <v/>
      </c>
      <c r="Y23" s="83" t="str">
        <f t="shared" si="3"/>
        <v/>
      </c>
      <c r="Z23" s="83" t="str">
        <f t="shared" si="4"/>
        <v/>
      </c>
      <c r="AA23" s="83" t="str">
        <f t="shared" si="5"/>
        <v/>
      </c>
      <c r="AB23" s="83" t="str">
        <f t="shared" si="6"/>
        <v/>
      </c>
      <c r="AC23" s="83" t="str">
        <f t="shared" si="7"/>
        <v/>
      </c>
      <c r="AD23" s="83" t="str">
        <f t="shared" si="8"/>
        <v/>
      </c>
      <c r="AE23" s="83" t="str">
        <f t="shared" si="9"/>
        <v/>
      </c>
      <c r="AF23" s="84" t="str">
        <f t="shared" si="10"/>
        <v/>
      </c>
    </row>
    <row r="24" spans="1:32" ht="15.75" customHeight="1" x14ac:dyDescent="0.3">
      <c r="A24" s="22">
        <f t="shared" si="11"/>
        <v>17</v>
      </c>
      <c r="B24" s="23">
        <f>IF('T1'!B24="","",'T1'!B24)</f>
        <v>17</v>
      </c>
      <c r="C24" s="23">
        <f>IF(A24&gt;$A$3,"",'T1'!C24)</f>
        <v>0</v>
      </c>
      <c r="D24" s="85"/>
      <c r="E24" s="85"/>
      <c r="F24" s="85"/>
      <c r="G24" s="85"/>
      <c r="H24" s="85"/>
      <c r="I24" s="85"/>
      <c r="J24" s="85"/>
      <c r="K24" s="85"/>
      <c r="L24" s="85"/>
      <c r="M24" s="81"/>
      <c r="N24" s="81"/>
      <c r="O24" s="143" t="str">
        <f t="shared" si="0"/>
        <v/>
      </c>
      <c r="P24" s="24"/>
      <c r="W24" s="83" t="str">
        <f t="shared" si="1"/>
        <v/>
      </c>
      <c r="X24" s="83" t="str">
        <f t="shared" si="2"/>
        <v/>
      </c>
      <c r="Y24" s="83" t="str">
        <f t="shared" si="3"/>
        <v/>
      </c>
      <c r="Z24" s="83" t="str">
        <f t="shared" si="4"/>
        <v/>
      </c>
      <c r="AA24" s="83" t="str">
        <f t="shared" si="5"/>
        <v/>
      </c>
      <c r="AB24" s="83" t="str">
        <f t="shared" si="6"/>
        <v/>
      </c>
      <c r="AC24" s="83" t="str">
        <f t="shared" si="7"/>
        <v/>
      </c>
      <c r="AD24" s="83" t="str">
        <f t="shared" si="8"/>
        <v/>
      </c>
      <c r="AE24" s="83" t="str">
        <f t="shared" si="9"/>
        <v/>
      </c>
      <c r="AF24" s="84" t="str">
        <f t="shared" si="10"/>
        <v/>
      </c>
    </row>
    <row r="25" spans="1:32" ht="15.75" customHeight="1" x14ac:dyDescent="0.3">
      <c r="A25" s="22">
        <f t="shared" si="11"/>
        <v>18</v>
      </c>
      <c r="B25" s="23">
        <f>IF('T1'!B25="","",'T1'!B25)</f>
        <v>18</v>
      </c>
      <c r="C25" s="23">
        <f>IF(A25&gt;$A$3,"",'T1'!C25)</f>
        <v>0</v>
      </c>
      <c r="D25" s="85"/>
      <c r="E25" s="85"/>
      <c r="F25" s="85"/>
      <c r="G25" s="85"/>
      <c r="H25" s="85"/>
      <c r="I25" s="85"/>
      <c r="J25" s="85"/>
      <c r="K25" s="85"/>
      <c r="L25" s="85"/>
      <c r="M25" s="81"/>
      <c r="N25" s="81"/>
      <c r="O25" s="143" t="str">
        <f t="shared" si="0"/>
        <v/>
      </c>
      <c r="P25" s="24"/>
      <c r="W25" s="83" t="str">
        <f t="shared" si="1"/>
        <v/>
      </c>
      <c r="X25" s="83" t="str">
        <f t="shared" si="2"/>
        <v/>
      </c>
      <c r="Y25" s="83" t="str">
        <f t="shared" si="3"/>
        <v/>
      </c>
      <c r="Z25" s="83" t="str">
        <f t="shared" si="4"/>
        <v/>
      </c>
      <c r="AA25" s="83" t="str">
        <f t="shared" si="5"/>
        <v/>
      </c>
      <c r="AB25" s="83" t="str">
        <f t="shared" si="6"/>
        <v/>
      </c>
      <c r="AC25" s="83" t="str">
        <f t="shared" si="7"/>
        <v/>
      </c>
      <c r="AD25" s="83" t="str">
        <f t="shared" si="8"/>
        <v/>
      </c>
      <c r="AE25" s="83" t="str">
        <f t="shared" si="9"/>
        <v/>
      </c>
      <c r="AF25" s="84" t="str">
        <f t="shared" si="10"/>
        <v/>
      </c>
    </row>
    <row r="26" spans="1:32" ht="15.75" customHeight="1" x14ac:dyDescent="0.3">
      <c r="A26" s="22">
        <f t="shared" si="11"/>
        <v>19</v>
      </c>
      <c r="B26" s="23">
        <f>IF('T1'!B26="","",'T1'!B26)</f>
        <v>19</v>
      </c>
      <c r="C26" s="23">
        <f>IF(A26&gt;$A$3,"",'T1'!C26)</f>
        <v>0</v>
      </c>
      <c r="D26" s="85"/>
      <c r="E26" s="85"/>
      <c r="F26" s="85"/>
      <c r="G26" s="85"/>
      <c r="H26" s="85"/>
      <c r="I26" s="85"/>
      <c r="J26" s="85"/>
      <c r="K26" s="85"/>
      <c r="L26" s="85"/>
      <c r="M26" s="81"/>
      <c r="N26" s="81"/>
      <c r="O26" s="143" t="str">
        <f t="shared" si="0"/>
        <v/>
      </c>
      <c r="P26" s="24"/>
      <c r="W26" s="83" t="str">
        <f t="shared" si="1"/>
        <v/>
      </c>
      <c r="X26" s="83" t="str">
        <f t="shared" si="2"/>
        <v/>
      </c>
      <c r="Y26" s="83" t="str">
        <f t="shared" si="3"/>
        <v/>
      </c>
      <c r="Z26" s="83" t="str">
        <f t="shared" si="4"/>
        <v/>
      </c>
      <c r="AA26" s="83" t="str">
        <f t="shared" si="5"/>
        <v/>
      </c>
      <c r="AB26" s="83" t="str">
        <f t="shared" si="6"/>
        <v/>
      </c>
      <c r="AC26" s="83" t="str">
        <f t="shared" si="7"/>
        <v/>
      </c>
      <c r="AD26" s="83" t="str">
        <f t="shared" si="8"/>
        <v/>
      </c>
      <c r="AE26" s="83" t="str">
        <f t="shared" si="9"/>
        <v/>
      </c>
      <c r="AF26" s="84" t="str">
        <f t="shared" si="10"/>
        <v/>
      </c>
    </row>
    <row r="27" spans="1:32" ht="15.75" customHeight="1" x14ac:dyDescent="0.3">
      <c r="A27" s="22">
        <f t="shared" si="11"/>
        <v>20</v>
      </c>
      <c r="B27" s="23">
        <f>IF('T1'!B27="","",'T1'!B27)</f>
        <v>20</v>
      </c>
      <c r="C27" s="23">
        <f>IF(A27&gt;$A$3,"",'T1'!C27)</f>
        <v>0</v>
      </c>
      <c r="D27" s="85"/>
      <c r="E27" s="85"/>
      <c r="F27" s="85"/>
      <c r="G27" s="85"/>
      <c r="H27" s="85"/>
      <c r="I27" s="85"/>
      <c r="J27" s="85"/>
      <c r="K27" s="85"/>
      <c r="L27" s="85"/>
      <c r="M27" s="81"/>
      <c r="N27" s="81"/>
      <c r="O27" s="143" t="str">
        <f t="shared" si="0"/>
        <v/>
      </c>
      <c r="P27" s="24"/>
      <c r="W27" s="83" t="str">
        <f t="shared" si="1"/>
        <v/>
      </c>
      <c r="X27" s="83" t="str">
        <f t="shared" si="2"/>
        <v/>
      </c>
      <c r="Y27" s="83" t="str">
        <f t="shared" si="3"/>
        <v/>
      </c>
      <c r="Z27" s="83" t="str">
        <f t="shared" si="4"/>
        <v/>
      </c>
      <c r="AA27" s="83" t="str">
        <f t="shared" si="5"/>
        <v/>
      </c>
      <c r="AB27" s="83" t="str">
        <f t="shared" si="6"/>
        <v/>
      </c>
      <c r="AC27" s="83" t="str">
        <f t="shared" si="7"/>
        <v/>
      </c>
      <c r="AD27" s="83" t="str">
        <f t="shared" si="8"/>
        <v/>
      </c>
      <c r="AE27" s="83" t="str">
        <f t="shared" si="9"/>
        <v/>
      </c>
      <c r="AF27" s="84" t="str">
        <f t="shared" si="10"/>
        <v/>
      </c>
    </row>
    <row r="28" spans="1:32" ht="15.75" customHeight="1" x14ac:dyDescent="0.3">
      <c r="A28" s="22">
        <f t="shared" si="11"/>
        <v>21</v>
      </c>
      <c r="B28" s="23">
        <f>IF('T1'!B28="","",'T1'!B28)</f>
        <v>21</v>
      </c>
      <c r="C28" s="23">
        <f>IF(A28&gt;$A$3,"",'T1'!C28)</f>
        <v>0</v>
      </c>
      <c r="D28" s="85"/>
      <c r="E28" s="85"/>
      <c r="F28" s="85"/>
      <c r="G28" s="85"/>
      <c r="H28" s="85"/>
      <c r="I28" s="85"/>
      <c r="J28" s="85"/>
      <c r="K28" s="85"/>
      <c r="L28" s="85"/>
      <c r="M28" s="81"/>
      <c r="N28" s="81"/>
      <c r="O28" s="143" t="str">
        <f t="shared" si="0"/>
        <v/>
      </c>
      <c r="P28" s="24"/>
      <c r="W28" s="83" t="str">
        <f t="shared" si="1"/>
        <v/>
      </c>
      <c r="X28" s="83" t="str">
        <f t="shared" si="2"/>
        <v/>
      </c>
      <c r="Y28" s="83" t="str">
        <f t="shared" si="3"/>
        <v/>
      </c>
      <c r="Z28" s="83" t="str">
        <f t="shared" si="4"/>
        <v/>
      </c>
      <c r="AA28" s="83" t="str">
        <f t="shared" si="5"/>
        <v/>
      </c>
      <c r="AB28" s="83" t="str">
        <f t="shared" si="6"/>
        <v/>
      </c>
      <c r="AC28" s="83" t="str">
        <f t="shared" si="7"/>
        <v/>
      </c>
      <c r="AD28" s="83" t="str">
        <f t="shared" si="8"/>
        <v/>
      </c>
      <c r="AE28" s="83" t="str">
        <f t="shared" si="9"/>
        <v/>
      </c>
      <c r="AF28" s="84" t="str">
        <f t="shared" si="10"/>
        <v/>
      </c>
    </row>
    <row r="29" spans="1:32" ht="15.75" customHeight="1" x14ac:dyDescent="0.3">
      <c r="A29" s="22">
        <f t="shared" si="11"/>
        <v>22</v>
      </c>
      <c r="B29" s="23">
        <f>IF('T1'!B29="","",'T1'!B29)</f>
        <v>22</v>
      </c>
      <c r="C29" s="23">
        <f>IF(A29&gt;$A$3,"",'T1'!C29)</f>
        <v>0</v>
      </c>
      <c r="D29" s="85"/>
      <c r="E29" s="85"/>
      <c r="F29" s="85"/>
      <c r="G29" s="85"/>
      <c r="H29" s="85"/>
      <c r="I29" s="85"/>
      <c r="J29" s="85"/>
      <c r="K29" s="85"/>
      <c r="L29" s="85"/>
      <c r="M29" s="81"/>
      <c r="N29" s="81"/>
      <c r="O29" s="143" t="str">
        <f t="shared" si="0"/>
        <v/>
      </c>
      <c r="P29" s="24"/>
      <c r="W29" s="83" t="str">
        <f t="shared" si="1"/>
        <v/>
      </c>
      <c r="X29" s="83" t="str">
        <f t="shared" si="2"/>
        <v/>
      </c>
      <c r="Y29" s="83" t="str">
        <f t="shared" si="3"/>
        <v/>
      </c>
      <c r="Z29" s="83" t="str">
        <f t="shared" si="4"/>
        <v/>
      </c>
      <c r="AA29" s="83" t="str">
        <f t="shared" si="5"/>
        <v/>
      </c>
      <c r="AB29" s="83" t="str">
        <f t="shared" si="6"/>
        <v/>
      </c>
      <c r="AC29" s="83" t="str">
        <f t="shared" si="7"/>
        <v/>
      </c>
      <c r="AD29" s="83" t="str">
        <f t="shared" si="8"/>
        <v/>
      </c>
      <c r="AE29" s="83" t="str">
        <f t="shared" si="9"/>
        <v/>
      </c>
      <c r="AF29" s="84" t="str">
        <f t="shared" si="10"/>
        <v/>
      </c>
    </row>
    <row r="30" spans="1:32" ht="15.75" customHeight="1" x14ac:dyDescent="0.3">
      <c r="A30" s="22">
        <f t="shared" si="11"/>
        <v>23</v>
      </c>
      <c r="B30" s="23">
        <f>IF('T1'!B30="","",'T1'!B30)</f>
        <v>23</v>
      </c>
      <c r="C30" s="23">
        <f>IF(A30&gt;$A$3,"",'T1'!C30)</f>
        <v>0</v>
      </c>
      <c r="D30" s="85"/>
      <c r="E30" s="85"/>
      <c r="F30" s="85"/>
      <c r="G30" s="85"/>
      <c r="H30" s="85"/>
      <c r="I30" s="85"/>
      <c r="J30" s="85"/>
      <c r="K30" s="85"/>
      <c r="L30" s="85"/>
      <c r="M30" s="81"/>
      <c r="N30" s="81"/>
      <c r="O30" s="143" t="str">
        <f t="shared" si="0"/>
        <v/>
      </c>
      <c r="P30" s="24"/>
      <c r="W30" s="83" t="str">
        <f t="shared" si="1"/>
        <v/>
      </c>
      <c r="X30" s="83" t="str">
        <f t="shared" si="2"/>
        <v/>
      </c>
      <c r="Y30" s="83" t="str">
        <f t="shared" si="3"/>
        <v/>
      </c>
      <c r="Z30" s="83" t="str">
        <f t="shared" si="4"/>
        <v/>
      </c>
      <c r="AA30" s="83" t="str">
        <f t="shared" si="5"/>
        <v/>
      </c>
      <c r="AB30" s="83" t="str">
        <f t="shared" si="6"/>
        <v/>
      </c>
      <c r="AC30" s="83" t="str">
        <f t="shared" si="7"/>
        <v/>
      </c>
      <c r="AD30" s="83" t="str">
        <f t="shared" si="8"/>
        <v/>
      </c>
      <c r="AE30" s="83" t="str">
        <f t="shared" si="9"/>
        <v/>
      </c>
      <c r="AF30" s="84" t="str">
        <f t="shared" si="10"/>
        <v/>
      </c>
    </row>
    <row r="31" spans="1:32" ht="15.75" customHeight="1" x14ac:dyDescent="0.3">
      <c r="A31" s="22">
        <f t="shared" si="11"/>
        <v>24</v>
      </c>
      <c r="B31" s="23">
        <f>IF('T1'!B31="","",'T1'!B31)</f>
        <v>24</v>
      </c>
      <c r="C31" s="23">
        <f>IF(A31&gt;$A$3,"",'T1'!C31)</f>
        <v>0</v>
      </c>
      <c r="D31" s="85"/>
      <c r="E31" s="85"/>
      <c r="F31" s="85"/>
      <c r="G31" s="85"/>
      <c r="H31" s="85"/>
      <c r="I31" s="85"/>
      <c r="J31" s="85"/>
      <c r="K31" s="85"/>
      <c r="L31" s="85"/>
      <c r="M31" s="81"/>
      <c r="N31" s="81"/>
      <c r="O31" s="143" t="str">
        <f t="shared" si="0"/>
        <v/>
      </c>
      <c r="P31" s="24"/>
      <c r="W31" s="83" t="str">
        <f t="shared" si="1"/>
        <v/>
      </c>
      <c r="X31" s="83" t="str">
        <f t="shared" si="2"/>
        <v/>
      </c>
      <c r="Y31" s="83" t="str">
        <f t="shared" si="3"/>
        <v/>
      </c>
      <c r="Z31" s="83" t="str">
        <f t="shared" si="4"/>
        <v/>
      </c>
      <c r="AA31" s="83" t="str">
        <f t="shared" si="5"/>
        <v/>
      </c>
      <c r="AB31" s="83" t="str">
        <f t="shared" si="6"/>
        <v/>
      </c>
      <c r="AC31" s="83" t="str">
        <f t="shared" si="7"/>
        <v/>
      </c>
      <c r="AD31" s="83" t="str">
        <f t="shared" si="8"/>
        <v/>
      </c>
      <c r="AE31" s="83" t="str">
        <f t="shared" si="9"/>
        <v/>
      </c>
      <c r="AF31" s="84" t="str">
        <f t="shared" si="10"/>
        <v/>
      </c>
    </row>
    <row r="32" spans="1:32" ht="15.75" customHeight="1" x14ac:dyDescent="0.3">
      <c r="A32" s="22">
        <f t="shared" si="11"/>
        <v>25</v>
      </c>
      <c r="B32" s="23">
        <f>IF('T1'!B32="","",'T1'!B32)</f>
        <v>25</v>
      </c>
      <c r="C32" s="23">
        <f>IF(A32&gt;$A$3,"",'T1'!C32)</f>
        <v>0</v>
      </c>
      <c r="D32" s="85"/>
      <c r="E32" s="85"/>
      <c r="F32" s="85"/>
      <c r="G32" s="85"/>
      <c r="H32" s="85"/>
      <c r="I32" s="85"/>
      <c r="J32" s="85"/>
      <c r="K32" s="85"/>
      <c r="L32" s="85"/>
      <c r="M32" s="81"/>
      <c r="N32" s="81"/>
      <c r="O32" s="143" t="str">
        <f t="shared" si="0"/>
        <v/>
      </c>
      <c r="P32" s="24"/>
      <c r="W32" s="83" t="str">
        <f t="shared" si="1"/>
        <v/>
      </c>
      <c r="X32" s="83" t="str">
        <f t="shared" si="2"/>
        <v/>
      </c>
      <c r="Y32" s="83" t="str">
        <f t="shared" si="3"/>
        <v/>
      </c>
      <c r="Z32" s="83" t="str">
        <f t="shared" si="4"/>
        <v/>
      </c>
      <c r="AA32" s="83" t="str">
        <f t="shared" si="5"/>
        <v/>
      </c>
      <c r="AB32" s="83" t="str">
        <f t="shared" si="6"/>
        <v/>
      </c>
      <c r="AC32" s="83" t="str">
        <f t="shared" si="7"/>
        <v/>
      </c>
      <c r="AD32" s="83" t="str">
        <f t="shared" si="8"/>
        <v/>
      </c>
      <c r="AE32" s="83" t="str">
        <f t="shared" si="9"/>
        <v/>
      </c>
      <c r="AF32" s="84" t="str">
        <f t="shared" si="10"/>
        <v/>
      </c>
    </row>
    <row r="33" spans="1:32" ht="15.75" customHeight="1" x14ac:dyDescent="0.3">
      <c r="A33" s="22">
        <f t="shared" si="11"/>
        <v>26</v>
      </c>
      <c r="B33" s="23">
        <f>IF('T1'!B33="","",'T1'!B33)</f>
        <v>26</v>
      </c>
      <c r="C33" s="23">
        <f>IF(A33&gt;$A$3,"",'T1'!C33)</f>
        <v>0</v>
      </c>
      <c r="D33" s="85"/>
      <c r="E33" s="85"/>
      <c r="F33" s="85"/>
      <c r="G33" s="85"/>
      <c r="H33" s="85"/>
      <c r="I33" s="85"/>
      <c r="J33" s="85"/>
      <c r="K33" s="85"/>
      <c r="L33" s="85"/>
      <c r="M33" s="81"/>
      <c r="N33" s="81"/>
      <c r="O33" s="143" t="str">
        <f t="shared" si="0"/>
        <v/>
      </c>
      <c r="P33" s="24"/>
      <c r="W33" s="83" t="str">
        <f t="shared" si="1"/>
        <v/>
      </c>
      <c r="X33" s="83" t="str">
        <f t="shared" si="2"/>
        <v/>
      </c>
      <c r="Y33" s="83" t="str">
        <f t="shared" si="3"/>
        <v/>
      </c>
      <c r="Z33" s="83" t="str">
        <f t="shared" si="4"/>
        <v/>
      </c>
      <c r="AA33" s="83" t="str">
        <f t="shared" si="5"/>
        <v/>
      </c>
      <c r="AB33" s="83" t="str">
        <f t="shared" si="6"/>
        <v/>
      </c>
      <c r="AC33" s="83" t="str">
        <f t="shared" si="7"/>
        <v/>
      </c>
      <c r="AD33" s="83" t="str">
        <f t="shared" si="8"/>
        <v/>
      </c>
      <c r="AE33" s="83" t="str">
        <f t="shared" si="9"/>
        <v/>
      </c>
      <c r="AF33" s="84" t="str">
        <f t="shared" si="10"/>
        <v/>
      </c>
    </row>
    <row r="34" spans="1:32" ht="15.75" customHeight="1" x14ac:dyDescent="0.3">
      <c r="A34" s="22">
        <f t="shared" si="11"/>
        <v>27</v>
      </c>
      <c r="B34" s="23">
        <f>IF('T1'!B34="","",'T1'!B34)</f>
        <v>27</v>
      </c>
      <c r="C34" s="23">
        <f>IF(A34&gt;$A$3,"",'T1'!C34)</f>
        <v>0</v>
      </c>
      <c r="D34" s="85"/>
      <c r="E34" s="85"/>
      <c r="F34" s="85"/>
      <c r="G34" s="85"/>
      <c r="H34" s="85"/>
      <c r="I34" s="85"/>
      <c r="J34" s="85"/>
      <c r="K34" s="85"/>
      <c r="L34" s="85"/>
      <c r="M34" s="81"/>
      <c r="N34" s="81"/>
      <c r="O34" s="143" t="str">
        <f t="shared" si="0"/>
        <v/>
      </c>
      <c r="P34" s="24"/>
      <c r="W34" s="83" t="str">
        <f t="shared" si="1"/>
        <v/>
      </c>
      <c r="X34" s="83" t="str">
        <f t="shared" si="2"/>
        <v/>
      </c>
      <c r="Y34" s="83" t="str">
        <f t="shared" si="3"/>
        <v/>
      </c>
      <c r="Z34" s="83" t="str">
        <f t="shared" si="4"/>
        <v/>
      </c>
      <c r="AA34" s="83" t="str">
        <f t="shared" si="5"/>
        <v/>
      </c>
      <c r="AB34" s="83" t="str">
        <f t="shared" si="6"/>
        <v/>
      </c>
      <c r="AC34" s="83" t="str">
        <f t="shared" si="7"/>
        <v/>
      </c>
      <c r="AD34" s="83" t="str">
        <f t="shared" si="8"/>
        <v/>
      </c>
      <c r="AE34" s="83" t="str">
        <f t="shared" si="9"/>
        <v/>
      </c>
      <c r="AF34" s="84" t="str">
        <f t="shared" si="10"/>
        <v/>
      </c>
    </row>
    <row r="35" spans="1:32" ht="15.75" customHeight="1" x14ac:dyDescent="0.3">
      <c r="A35" s="22">
        <f t="shared" si="11"/>
        <v>28</v>
      </c>
      <c r="B35" s="23">
        <f>IF('T1'!B35="","",'T1'!B35)</f>
        <v>28</v>
      </c>
      <c r="C35" s="23">
        <f>IF(A35&gt;$A$3,"",'T1'!C35)</f>
        <v>0</v>
      </c>
      <c r="D35" s="85"/>
      <c r="E35" s="85"/>
      <c r="F35" s="85"/>
      <c r="G35" s="85"/>
      <c r="H35" s="85"/>
      <c r="I35" s="85"/>
      <c r="J35" s="85"/>
      <c r="K35" s="85"/>
      <c r="L35" s="85"/>
      <c r="M35" s="81"/>
      <c r="N35" s="81"/>
      <c r="O35" s="143" t="str">
        <f t="shared" si="0"/>
        <v/>
      </c>
      <c r="P35" s="24"/>
      <c r="W35" s="83" t="str">
        <f t="shared" si="1"/>
        <v/>
      </c>
      <c r="X35" s="83" t="str">
        <f t="shared" si="2"/>
        <v/>
      </c>
      <c r="Y35" s="83" t="str">
        <f t="shared" si="3"/>
        <v/>
      </c>
      <c r="Z35" s="83" t="str">
        <f t="shared" si="4"/>
        <v/>
      </c>
      <c r="AA35" s="83" t="str">
        <f t="shared" si="5"/>
        <v/>
      </c>
      <c r="AB35" s="83" t="str">
        <f t="shared" si="6"/>
        <v/>
      </c>
      <c r="AC35" s="83" t="str">
        <f t="shared" si="7"/>
        <v/>
      </c>
      <c r="AD35" s="83" t="str">
        <f t="shared" si="8"/>
        <v/>
      </c>
      <c r="AE35" s="83" t="str">
        <f t="shared" si="9"/>
        <v/>
      </c>
      <c r="AF35" s="84" t="str">
        <f t="shared" si="10"/>
        <v/>
      </c>
    </row>
    <row r="36" spans="1:32" ht="15.75" customHeight="1" x14ac:dyDescent="0.3">
      <c r="A36" s="22">
        <f t="shared" si="11"/>
        <v>29</v>
      </c>
      <c r="B36" s="23">
        <f>IF('T1'!B36="","",'T1'!B36)</f>
        <v>29</v>
      </c>
      <c r="C36" s="23">
        <f>IF(A36&gt;$A$3,"",'T1'!C36)</f>
        <v>0</v>
      </c>
      <c r="D36" s="85"/>
      <c r="E36" s="85"/>
      <c r="F36" s="85"/>
      <c r="G36" s="85"/>
      <c r="H36" s="85"/>
      <c r="I36" s="85"/>
      <c r="J36" s="85"/>
      <c r="K36" s="85"/>
      <c r="L36" s="85"/>
      <c r="M36" s="81"/>
      <c r="N36" s="81"/>
      <c r="O36" s="143" t="str">
        <f t="shared" si="0"/>
        <v/>
      </c>
      <c r="P36" s="24"/>
      <c r="W36" s="83" t="str">
        <f t="shared" si="1"/>
        <v/>
      </c>
      <c r="X36" s="83" t="str">
        <f t="shared" si="2"/>
        <v/>
      </c>
      <c r="Y36" s="83" t="str">
        <f t="shared" si="3"/>
        <v/>
      </c>
      <c r="Z36" s="83" t="str">
        <f t="shared" si="4"/>
        <v/>
      </c>
      <c r="AA36" s="83" t="str">
        <f t="shared" si="5"/>
        <v/>
      </c>
      <c r="AB36" s="83" t="str">
        <f t="shared" si="6"/>
        <v/>
      </c>
      <c r="AC36" s="83" t="str">
        <f t="shared" si="7"/>
        <v/>
      </c>
      <c r="AD36" s="83" t="str">
        <f t="shared" si="8"/>
        <v/>
      </c>
      <c r="AE36" s="83" t="str">
        <f t="shared" si="9"/>
        <v/>
      </c>
      <c r="AF36" s="84" t="str">
        <f t="shared" si="10"/>
        <v/>
      </c>
    </row>
    <row r="37" spans="1:32" ht="15.75" customHeight="1" x14ac:dyDescent="0.3">
      <c r="A37" s="22">
        <f t="shared" si="11"/>
        <v>30</v>
      </c>
      <c r="B37" s="23">
        <f>IF('T1'!B37="","",'T1'!B37)</f>
        <v>30</v>
      </c>
      <c r="C37" s="23">
        <f>IF(A37&gt;$A$3,"",'T1'!C37)</f>
        <v>0</v>
      </c>
      <c r="D37" s="85"/>
      <c r="E37" s="85"/>
      <c r="F37" s="85"/>
      <c r="G37" s="85"/>
      <c r="H37" s="85"/>
      <c r="I37" s="85"/>
      <c r="J37" s="85"/>
      <c r="K37" s="85"/>
      <c r="L37" s="85"/>
      <c r="M37" s="81"/>
      <c r="N37" s="81"/>
      <c r="O37" s="143" t="str">
        <f t="shared" si="0"/>
        <v/>
      </c>
      <c r="P37" s="24"/>
      <c r="W37" s="83" t="str">
        <f t="shared" si="1"/>
        <v/>
      </c>
      <c r="X37" s="83" t="str">
        <f t="shared" si="2"/>
        <v/>
      </c>
      <c r="Y37" s="83" t="str">
        <f t="shared" si="3"/>
        <v/>
      </c>
      <c r="Z37" s="83" t="str">
        <f t="shared" si="4"/>
        <v/>
      </c>
      <c r="AA37" s="83" t="str">
        <f t="shared" si="5"/>
        <v/>
      </c>
      <c r="AB37" s="83" t="str">
        <f t="shared" si="6"/>
        <v/>
      </c>
      <c r="AC37" s="83" t="str">
        <f t="shared" si="7"/>
        <v/>
      </c>
      <c r="AD37" s="83" t="str">
        <f t="shared" si="8"/>
        <v/>
      </c>
      <c r="AE37" s="83" t="str">
        <f t="shared" si="9"/>
        <v/>
      </c>
      <c r="AF37" s="84" t="str">
        <f t="shared" si="10"/>
        <v/>
      </c>
    </row>
    <row r="38" spans="1:32" ht="15.75" customHeight="1" x14ac:dyDescent="0.3">
      <c r="A38" s="22">
        <f t="shared" si="11"/>
        <v>31</v>
      </c>
      <c r="B38" s="23">
        <f>IF('T1'!B38="","",'T1'!B38)</f>
        <v>31</v>
      </c>
      <c r="C38" s="23">
        <f>IF(A38&gt;$A$3,"",'T1'!C38)</f>
        <v>0</v>
      </c>
      <c r="D38" s="85"/>
      <c r="E38" s="85"/>
      <c r="F38" s="85"/>
      <c r="G38" s="85"/>
      <c r="H38" s="85"/>
      <c r="I38" s="85"/>
      <c r="J38" s="85"/>
      <c r="K38" s="85"/>
      <c r="L38" s="85"/>
      <c r="M38" s="81"/>
      <c r="N38" s="81"/>
      <c r="O38" s="143" t="str">
        <f t="shared" si="0"/>
        <v/>
      </c>
      <c r="P38" s="24"/>
      <c r="W38" s="83" t="str">
        <f t="shared" si="1"/>
        <v/>
      </c>
      <c r="X38" s="83" t="str">
        <f t="shared" si="2"/>
        <v/>
      </c>
      <c r="Y38" s="83" t="str">
        <f t="shared" si="3"/>
        <v/>
      </c>
      <c r="Z38" s="83" t="str">
        <f t="shared" si="4"/>
        <v/>
      </c>
      <c r="AA38" s="83" t="str">
        <f t="shared" si="5"/>
        <v/>
      </c>
      <c r="AB38" s="83" t="str">
        <f t="shared" si="6"/>
        <v/>
      </c>
      <c r="AC38" s="83" t="str">
        <f t="shared" si="7"/>
        <v/>
      </c>
      <c r="AD38" s="83" t="str">
        <f t="shared" si="8"/>
        <v/>
      </c>
      <c r="AE38" s="83" t="str">
        <f t="shared" si="9"/>
        <v/>
      </c>
      <c r="AF38" s="84" t="str">
        <f t="shared" si="10"/>
        <v/>
      </c>
    </row>
    <row r="39" spans="1:32" ht="15.75" customHeight="1" x14ac:dyDescent="0.3">
      <c r="A39" s="22">
        <f t="shared" si="11"/>
        <v>32</v>
      </c>
      <c r="B39" s="23">
        <f>IF('T1'!B39="","",'T1'!B39)</f>
        <v>32</v>
      </c>
      <c r="C39" s="23">
        <f>IF(A39&gt;$A$3,"",'T1'!C39)</f>
        <v>0</v>
      </c>
      <c r="D39" s="85"/>
      <c r="E39" s="85"/>
      <c r="F39" s="85"/>
      <c r="G39" s="85"/>
      <c r="H39" s="85"/>
      <c r="I39" s="85"/>
      <c r="J39" s="85"/>
      <c r="K39" s="85"/>
      <c r="L39" s="85"/>
      <c r="M39" s="81"/>
      <c r="N39" s="81"/>
      <c r="O39" s="143" t="str">
        <f t="shared" si="0"/>
        <v/>
      </c>
      <c r="P39" s="24"/>
      <c r="W39" s="83" t="str">
        <f t="shared" si="1"/>
        <v/>
      </c>
      <c r="X39" s="83" t="str">
        <f t="shared" si="2"/>
        <v/>
      </c>
      <c r="Y39" s="83" t="str">
        <f t="shared" si="3"/>
        <v/>
      </c>
      <c r="Z39" s="83" t="str">
        <f t="shared" si="4"/>
        <v/>
      </c>
      <c r="AA39" s="83" t="str">
        <f t="shared" si="5"/>
        <v/>
      </c>
      <c r="AB39" s="83" t="str">
        <f t="shared" si="6"/>
        <v/>
      </c>
      <c r="AC39" s="83" t="str">
        <f t="shared" si="7"/>
        <v/>
      </c>
      <c r="AD39" s="83" t="str">
        <f t="shared" si="8"/>
        <v/>
      </c>
      <c r="AE39" s="83" t="str">
        <f t="shared" si="9"/>
        <v/>
      </c>
      <c r="AF39" s="84" t="str">
        <f t="shared" si="10"/>
        <v/>
      </c>
    </row>
    <row r="40" spans="1:32" ht="15.75" customHeight="1" x14ac:dyDescent="0.3">
      <c r="A40" s="22">
        <f t="shared" si="11"/>
        <v>33</v>
      </c>
      <c r="B40" s="23">
        <f>IF('T1'!B40="","",'T1'!B40)</f>
        <v>33</v>
      </c>
      <c r="C40" s="23">
        <f>IF(A40&gt;$A$3,"",'T1'!C40)</f>
        <v>0</v>
      </c>
      <c r="D40" s="85"/>
      <c r="E40" s="85"/>
      <c r="F40" s="85"/>
      <c r="G40" s="85"/>
      <c r="H40" s="85"/>
      <c r="I40" s="85"/>
      <c r="J40" s="85"/>
      <c r="K40" s="85"/>
      <c r="L40" s="85"/>
      <c r="M40" s="81"/>
      <c r="N40" s="81"/>
      <c r="O40" s="143" t="str">
        <f t="shared" si="0"/>
        <v/>
      </c>
      <c r="P40" s="24"/>
      <c r="W40" s="83" t="str">
        <f t="shared" si="1"/>
        <v/>
      </c>
      <c r="X40" s="83" t="str">
        <f t="shared" si="2"/>
        <v/>
      </c>
      <c r="Y40" s="83" t="str">
        <f t="shared" si="3"/>
        <v/>
      </c>
      <c r="Z40" s="83" t="str">
        <f t="shared" si="4"/>
        <v/>
      </c>
      <c r="AA40" s="83" t="str">
        <f t="shared" si="5"/>
        <v/>
      </c>
      <c r="AB40" s="83" t="str">
        <f t="shared" si="6"/>
        <v/>
      </c>
      <c r="AC40" s="83" t="str">
        <f t="shared" si="7"/>
        <v/>
      </c>
      <c r="AD40" s="83" t="str">
        <f t="shared" si="8"/>
        <v/>
      </c>
      <c r="AE40" s="83" t="str">
        <f t="shared" si="9"/>
        <v/>
      </c>
      <c r="AF40" s="84" t="str">
        <f t="shared" si="10"/>
        <v/>
      </c>
    </row>
    <row r="41" spans="1:32" ht="15.75" customHeight="1" x14ac:dyDescent="0.3">
      <c r="A41" s="22">
        <f t="shared" si="11"/>
        <v>34</v>
      </c>
      <c r="B41" s="23">
        <f>IF('T1'!B41="","",'T1'!B41)</f>
        <v>34</v>
      </c>
      <c r="C41" s="23">
        <f>IF(A41&gt;$A$3,"",'T1'!C41)</f>
        <v>0</v>
      </c>
      <c r="D41" s="85"/>
      <c r="E41" s="85"/>
      <c r="F41" s="85"/>
      <c r="G41" s="85"/>
      <c r="H41" s="85"/>
      <c r="I41" s="85"/>
      <c r="J41" s="85"/>
      <c r="K41" s="85"/>
      <c r="L41" s="85"/>
      <c r="M41" s="81"/>
      <c r="N41" s="81"/>
      <c r="O41" s="143" t="str">
        <f t="shared" si="0"/>
        <v/>
      </c>
      <c r="P41" s="24"/>
      <c r="W41" s="83" t="str">
        <f t="shared" si="1"/>
        <v/>
      </c>
      <c r="X41" s="83" t="str">
        <f t="shared" si="2"/>
        <v/>
      </c>
      <c r="Y41" s="83" t="str">
        <f t="shared" si="3"/>
        <v/>
      </c>
      <c r="Z41" s="83" t="str">
        <f t="shared" si="4"/>
        <v/>
      </c>
      <c r="AA41" s="83" t="str">
        <f t="shared" si="5"/>
        <v/>
      </c>
      <c r="AB41" s="83" t="str">
        <f t="shared" si="6"/>
        <v/>
      </c>
      <c r="AC41" s="83" t="str">
        <f t="shared" si="7"/>
        <v/>
      </c>
      <c r="AD41" s="83" t="str">
        <f t="shared" si="8"/>
        <v/>
      </c>
      <c r="AE41" s="83" t="str">
        <f t="shared" si="9"/>
        <v/>
      </c>
      <c r="AF41" s="84" t="str">
        <f t="shared" si="10"/>
        <v/>
      </c>
    </row>
    <row r="42" spans="1:32" ht="15.75" customHeight="1" x14ac:dyDescent="0.3">
      <c r="A42" s="22">
        <f t="shared" si="11"/>
        <v>35</v>
      </c>
      <c r="B42" s="23">
        <f>IF('T1'!B42="","",'T1'!B42)</f>
        <v>35</v>
      </c>
      <c r="C42" s="23">
        <f>IF(A42&gt;$A$3,"",'T1'!C42)</f>
        <v>0</v>
      </c>
      <c r="D42" s="85"/>
      <c r="E42" s="85"/>
      <c r="F42" s="85"/>
      <c r="G42" s="85"/>
      <c r="H42" s="85"/>
      <c r="I42" s="85"/>
      <c r="J42" s="85"/>
      <c r="K42" s="85"/>
      <c r="L42" s="85"/>
      <c r="M42" s="81"/>
      <c r="N42" s="81"/>
      <c r="O42" s="143" t="str">
        <f t="shared" si="0"/>
        <v/>
      </c>
      <c r="P42" s="24"/>
      <c r="W42" s="83" t="str">
        <f t="shared" si="1"/>
        <v/>
      </c>
      <c r="X42" s="83" t="str">
        <f t="shared" si="2"/>
        <v/>
      </c>
      <c r="Y42" s="83" t="str">
        <f t="shared" si="3"/>
        <v/>
      </c>
      <c r="Z42" s="83" t="str">
        <f t="shared" si="4"/>
        <v/>
      </c>
      <c r="AA42" s="83" t="str">
        <f t="shared" si="5"/>
        <v/>
      </c>
      <c r="AB42" s="83" t="str">
        <f t="shared" si="6"/>
        <v/>
      </c>
      <c r="AC42" s="83" t="str">
        <f t="shared" si="7"/>
        <v/>
      </c>
      <c r="AD42" s="83" t="str">
        <f t="shared" si="8"/>
        <v/>
      </c>
      <c r="AE42" s="83" t="str">
        <f t="shared" si="9"/>
        <v/>
      </c>
      <c r="AF42" s="84" t="str">
        <f t="shared" si="10"/>
        <v/>
      </c>
    </row>
    <row r="43" spans="1:32" ht="15.75" customHeight="1" x14ac:dyDescent="0.3">
      <c r="A43" s="22" t="str">
        <f t="shared" si="11"/>
        <v/>
      </c>
      <c r="B43" s="23" t="str">
        <f>IF('T1'!B43="","",'T1'!B43)</f>
        <v/>
      </c>
      <c r="C43" s="23" t="str">
        <f>IF(A43&gt;$A$3,"",'T1'!C43)</f>
        <v/>
      </c>
      <c r="D43" s="85"/>
      <c r="E43" s="85"/>
      <c r="F43" s="85"/>
      <c r="G43" s="85"/>
      <c r="H43" s="85"/>
      <c r="I43" s="85"/>
      <c r="J43" s="85"/>
      <c r="K43" s="85"/>
      <c r="L43" s="85"/>
      <c r="M43" s="81"/>
      <c r="N43" s="81"/>
      <c r="O43" s="24" t="str">
        <f t="shared" si="0"/>
        <v/>
      </c>
      <c r="P43" s="24"/>
      <c r="W43" s="83" t="str">
        <f t="shared" si="1"/>
        <v/>
      </c>
      <c r="X43" s="83" t="str">
        <f t="shared" si="2"/>
        <v/>
      </c>
      <c r="Y43" s="83" t="str">
        <f t="shared" si="3"/>
        <v/>
      </c>
      <c r="Z43" s="83" t="str">
        <f t="shared" si="4"/>
        <v/>
      </c>
      <c r="AA43" s="83" t="str">
        <f t="shared" si="5"/>
        <v/>
      </c>
      <c r="AB43" s="83" t="str">
        <f t="shared" si="6"/>
        <v/>
      </c>
      <c r="AC43" s="83" t="str">
        <f t="shared" si="7"/>
        <v/>
      </c>
      <c r="AD43" s="83" t="str">
        <f t="shared" si="8"/>
        <v/>
      </c>
      <c r="AE43" s="83" t="str">
        <f t="shared" si="9"/>
        <v/>
      </c>
      <c r="AF43" s="84" t="str">
        <f t="shared" si="10"/>
        <v/>
      </c>
    </row>
    <row r="44" spans="1:32" ht="15.75" customHeight="1" x14ac:dyDescent="0.3">
      <c r="A44" s="22" t="str">
        <f t="shared" si="11"/>
        <v/>
      </c>
      <c r="B44" s="23" t="str">
        <f>IF('T1'!B44="","",'T1'!B44)</f>
        <v/>
      </c>
      <c r="C44" s="23" t="str">
        <f>IF(A44&gt;$A$3,"",'T1'!C44)</f>
        <v/>
      </c>
      <c r="D44" s="85"/>
      <c r="E44" s="85"/>
      <c r="F44" s="85"/>
      <c r="G44" s="85"/>
      <c r="H44" s="85"/>
      <c r="I44" s="85"/>
      <c r="J44" s="85"/>
      <c r="K44" s="85"/>
      <c r="L44" s="85"/>
      <c r="M44" s="81"/>
      <c r="N44" s="81"/>
      <c r="O44" s="24" t="str">
        <f t="shared" si="0"/>
        <v/>
      </c>
      <c r="P44" s="24"/>
      <c r="W44" s="83" t="str">
        <f t="shared" si="1"/>
        <v/>
      </c>
      <c r="X44" s="83" t="str">
        <f t="shared" si="2"/>
        <v/>
      </c>
      <c r="Y44" s="83" t="str">
        <f t="shared" si="3"/>
        <v/>
      </c>
      <c r="Z44" s="83" t="str">
        <f t="shared" si="4"/>
        <v/>
      </c>
      <c r="AA44" s="83" t="str">
        <f t="shared" si="5"/>
        <v/>
      </c>
      <c r="AB44" s="83" t="str">
        <f t="shared" si="6"/>
        <v/>
      </c>
      <c r="AC44" s="83" t="str">
        <f t="shared" si="7"/>
        <v/>
      </c>
      <c r="AD44" s="83" t="str">
        <f t="shared" si="8"/>
        <v/>
      </c>
      <c r="AE44" s="83" t="str">
        <f t="shared" si="9"/>
        <v/>
      </c>
      <c r="AF44" s="84" t="str">
        <f t="shared" si="10"/>
        <v/>
      </c>
    </row>
    <row r="45" spans="1:32" ht="15.75" customHeight="1" x14ac:dyDescent="0.3">
      <c r="A45" s="22" t="str">
        <f t="shared" si="11"/>
        <v/>
      </c>
      <c r="B45" s="23" t="str">
        <f>IF('T1'!B45="","",'T1'!B45)</f>
        <v/>
      </c>
      <c r="C45" s="23" t="str">
        <f>IF(A45&gt;$A$3,"",'T1'!C45)</f>
        <v/>
      </c>
      <c r="D45" s="85"/>
      <c r="E45" s="85"/>
      <c r="F45" s="85"/>
      <c r="G45" s="85"/>
      <c r="H45" s="85"/>
      <c r="I45" s="85"/>
      <c r="J45" s="85"/>
      <c r="K45" s="85"/>
      <c r="L45" s="85"/>
      <c r="M45" s="81"/>
      <c r="N45" s="81"/>
      <c r="O45" s="24" t="str">
        <f t="shared" si="0"/>
        <v/>
      </c>
      <c r="P45" s="24"/>
      <c r="W45" s="83" t="str">
        <f t="shared" si="1"/>
        <v/>
      </c>
      <c r="X45" s="83" t="str">
        <f t="shared" si="2"/>
        <v/>
      </c>
      <c r="Y45" s="83" t="str">
        <f t="shared" si="3"/>
        <v/>
      </c>
      <c r="Z45" s="83" t="str">
        <f t="shared" si="4"/>
        <v/>
      </c>
      <c r="AA45" s="83" t="str">
        <f t="shared" si="5"/>
        <v/>
      </c>
      <c r="AB45" s="83" t="str">
        <f t="shared" si="6"/>
        <v/>
      </c>
      <c r="AC45" s="83" t="str">
        <f t="shared" si="7"/>
        <v/>
      </c>
      <c r="AD45" s="83" t="str">
        <f t="shared" si="8"/>
        <v/>
      </c>
      <c r="AE45" s="83" t="str">
        <f t="shared" si="9"/>
        <v/>
      </c>
      <c r="AF45" s="84" t="str">
        <f t="shared" si="10"/>
        <v/>
      </c>
    </row>
    <row r="46" spans="1:32" ht="15.75" customHeight="1" x14ac:dyDescent="0.3">
      <c r="A46" s="22" t="str">
        <f t="shared" si="11"/>
        <v/>
      </c>
      <c r="B46" s="23" t="str">
        <f>IF('T1'!B46="","",'T1'!B46)</f>
        <v/>
      </c>
      <c r="C46" s="23" t="str">
        <f>IF(A46&gt;$A$3,"",'T1'!C46)</f>
        <v/>
      </c>
      <c r="D46" s="85"/>
      <c r="E46" s="85"/>
      <c r="F46" s="85"/>
      <c r="G46" s="85"/>
      <c r="H46" s="85"/>
      <c r="I46" s="85"/>
      <c r="J46" s="85"/>
      <c r="K46" s="85"/>
      <c r="L46" s="85"/>
      <c r="M46" s="81"/>
      <c r="N46" s="81"/>
      <c r="O46" s="24" t="str">
        <f t="shared" si="0"/>
        <v/>
      </c>
      <c r="P46" s="24"/>
      <c r="W46" s="83" t="str">
        <f t="shared" si="1"/>
        <v/>
      </c>
      <c r="X46" s="83" t="str">
        <f t="shared" si="2"/>
        <v/>
      </c>
      <c r="Y46" s="83" t="str">
        <f t="shared" si="3"/>
        <v/>
      </c>
      <c r="Z46" s="83" t="str">
        <f t="shared" si="4"/>
        <v/>
      </c>
      <c r="AA46" s="83" t="str">
        <f t="shared" si="5"/>
        <v/>
      </c>
      <c r="AB46" s="83" t="str">
        <f t="shared" si="6"/>
        <v/>
      </c>
      <c r="AC46" s="83" t="str">
        <f t="shared" si="7"/>
        <v/>
      </c>
      <c r="AD46" s="83" t="str">
        <f t="shared" si="8"/>
        <v/>
      </c>
      <c r="AE46" s="83" t="str">
        <f t="shared" si="9"/>
        <v/>
      </c>
      <c r="AF46" s="84" t="str">
        <f t="shared" si="10"/>
        <v/>
      </c>
    </row>
    <row r="47" spans="1:32" ht="15.75" customHeight="1" x14ac:dyDescent="0.3">
      <c r="A47" s="22" t="str">
        <f t="shared" si="11"/>
        <v/>
      </c>
      <c r="B47" s="23" t="str">
        <f>IF('T1'!B47="","",'T1'!B47)</f>
        <v/>
      </c>
      <c r="C47" s="23" t="str">
        <f>IF(A47&gt;$A$3,"",'T1'!C47)</f>
        <v/>
      </c>
      <c r="D47" s="85"/>
      <c r="E47" s="85"/>
      <c r="F47" s="85"/>
      <c r="G47" s="85"/>
      <c r="H47" s="85"/>
      <c r="I47" s="85"/>
      <c r="J47" s="85"/>
      <c r="K47" s="85"/>
      <c r="L47" s="85"/>
      <c r="M47" s="81"/>
      <c r="N47" s="81"/>
      <c r="O47" s="24" t="str">
        <f t="shared" si="0"/>
        <v/>
      </c>
      <c r="P47" s="24"/>
      <c r="W47" s="83" t="str">
        <f t="shared" si="1"/>
        <v/>
      </c>
      <c r="X47" s="83" t="str">
        <f t="shared" si="2"/>
        <v/>
      </c>
      <c r="Y47" s="83" t="str">
        <f t="shared" si="3"/>
        <v/>
      </c>
      <c r="Z47" s="83" t="str">
        <f t="shared" si="4"/>
        <v/>
      </c>
      <c r="AA47" s="83" t="str">
        <f t="shared" si="5"/>
        <v/>
      </c>
      <c r="AB47" s="83" t="str">
        <f t="shared" si="6"/>
        <v/>
      </c>
      <c r="AC47" s="83" t="str">
        <f t="shared" si="7"/>
        <v/>
      </c>
      <c r="AD47" s="83" t="str">
        <f t="shared" si="8"/>
        <v/>
      </c>
      <c r="AE47" s="83" t="str">
        <f t="shared" si="9"/>
        <v/>
      </c>
      <c r="AF47" s="84" t="str">
        <f t="shared" si="10"/>
        <v/>
      </c>
    </row>
    <row r="48" spans="1:32" ht="15.75" customHeight="1" x14ac:dyDescent="0.3">
      <c r="A48" s="22" t="str">
        <f t="shared" si="11"/>
        <v/>
      </c>
      <c r="B48" s="23" t="str">
        <f>IF('T1'!B48="","",'T1'!B48)</f>
        <v/>
      </c>
      <c r="C48" s="23" t="str">
        <f>IF(A48&gt;$A$3,"",'T1'!C48)</f>
        <v/>
      </c>
      <c r="D48" s="85"/>
      <c r="E48" s="85"/>
      <c r="F48" s="85"/>
      <c r="G48" s="85"/>
      <c r="H48" s="85"/>
      <c r="I48" s="85"/>
      <c r="J48" s="85"/>
      <c r="K48" s="85"/>
      <c r="L48" s="85"/>
      <c r="M48" s="81"/>
      <c r="N48" s="81"/>
      <c r="O48" s="24" t="str">
        <f t="shared" si="0"/>
        <v/>
      </c>
      <c r="P48" s="24"/>
      <c r="W48" s="83" t="str">
        <f t="shared" si="1"/>
        <v/>
      </c>
      <c r="X48" s="83" t="str">
        <f t="shared" si="2"/>
        <v/>
      </c>
      <c r="Y48" s="83" t="str">
        <f t="shared" si="3"/>
        <v/>
      </c>
      <c r="Z48" s="83" t="str">
        <f t="shared" si="4"/>
        <v/>
      </c>
      <c r="AA48" s="83" t="str">
        <f t="shared" si="5"/>
        <v/>
      </c>
      <c r="AB48" s="83" t="str">
        <f t="shared" si="6"/>
        <v/>
      </c>
      <c r="AC48" s="83" t="str">
        <f t="shared" si="7"/>
        <v/>
      </c>
      <c r="AD48" s="83" t="str">
        <f t="shared" si="8"/>
        <v/>
      </c>
      <c r="AE48" s="83" t="str">
        <f t="shared" si="9"/>
        <v/>
      </c>
      <c r="AF48" s="84" t="str">
        <f t="shared" si="10"/>
        <v/>
      </c>
    </row>
    <row r="49" spans="1:32" ht="15.75" customHeight="1" x14ac:dyDescent="0.3">
      <c r="A49" s="22" t="str">
        <f t="shared" si="11"/>
        <v/>
      </c>
      <c r="B49" s="23" t="str">
        <f>IF('T1'!B49="","",'T1'!B49)</f>
        <v/>
      </c>
      <c r="C49" s="23" t="str">
        <f>IF(A49&gt;$A$3,"",'T1'!C49)</f>
        <v/>
      </c>
      <c r="D49" s="85"/>
      <c r="E49" s="85"/>
      <c r="F49" s="85"/>
      <c r="G49" s="85"/>
      <c r="H49" s="85"/>
      <c r="I49" s="85"/>
      <c r="J49" s="85"/>
      <c r="K49" s="85"/>
      <c r="L49" s="85"/>
      <c r="M49" s="81"/>
      <c r="N49" s="81"/>
      <c r="O49" s="24" t="str">
        <f t="shared" ref="O49:O52" si="12">IF(AF49="","",VLOOKUP(AF49,PROM_1,2,FALSE))</f>
        <v/>
      </c>
      <c r="P49" s="24"/>
      <c r="W49" s="83" t="str">
        <f t="shared" si="1"/>
        <v/>
      </c>
      <c r="X49" s="83" t="str">
        <f t="shared" si="2"/>
        <v/>
      </c>
      <c r="Y49" s="83" t="str">
        <f t="shared" si="3"/>
        <v/>
      </c>
      <c r="Z49" s="83" t="str">
        <f t="shared" si="4"/>
        <v/>
      </c>
      <c r="AA49" s="83" t="str">
        <f t="shared" si="5"/>
        <v/>
      </c>
      <c r="AB49" s="83" t="str">
        <f t="shared" si="6"/>
        <v/>
      </c>
      <c r="AC49" s="83" t="str">
        <f t="shared" si="7"/>
        <v/>
      </c>
      <c r="AD49" s="83" t="str">
        <f t="shared" si="8"/>
        <v/>
      </c>
      <c r="AE49" s="83" t="str">
        <f t="shared" si="9"/>
        <v/>
      </c>
      <c r="AF49" s="84" t="str">
        <f t="shared" si="10"/>
        <v/>
      </c>
    </row>
    <row r="50" spans="1:32" ht="15.75" customHeight="1" x14ac:dyDescent="0.3">
      <c r="A50" s="22" t="str">
        <f t="shared" si="11"/>
        <v/>
      </c>
      <c r="B50" s="23" t="str">
        <f>IF('T1'!B50="","",'T1'!B50)</f>
        <v/>
      </c>
      <c r="C50" s="23" t="str">
        <f>IF(A50&gt;$A$3,"",'T1'!C50)</f>
        <v/>
      </c>
      <c r="D50" s="85"/>
      <c r="E50" s="85"/>
      <c r="F50" s="85"/>
      <c r="G50" s="85"/>
      <c r="H50" s="85"/>
      <c r="I50" s="85"/>
      <c r="J50" s="85"/>
      <c r="K50" s="85"/>
      <c r="L50" s="85"/>
      <c r="M50" s="81"/>
      <c r="N50" s="81"/>
      <c r="O50" s="24" t="str">
        <f t="shared" si="12"/>
        <v/>
      </c>
      <c r="P50" s="24"/>
      <c r="W50" s="83" t="str">
        <f t="shared" si="1"/>
        <v/>
      </c>
      <c r="X50" s="83" t="str">
        <f t="shared" si="2"/>
        <v/>
      </c>
      <c r="Y50" s="83" t="str">
        <f t="shared" si="3"/>
        <v/>
      </c>
      <c r="Z50" s="83" t="str">
        <f t="shared" si="4"/>
        <v/>
      </c>
      <c r="AA50" s="83" t="str">
        <f t="shared" si="5"/>
        <v/>
      </c>
      <c r="AB50" s="83" t="str">
        <f t="shared" si="6"/>
        <v/>
      </c>
      <c r="AC50" s="83" t="str">
        <f t="shared" si="7"/>
        <v/>
      </c>
      <c r="AD50" s="83" t="str">
        <f t="shared" si="8"/>
        <v/>
      </c>
      <c r="AE50" s="83" t="str">
        <f t="shared" si="9"/>
        <v/>
      </c>
      <c r="AF50" s="84" t="str">
        <f t="shared" si="10"/>
        <v/>
      </c>
    </row>
    <row r="51" spans="1:32" ht="15.75" customHeight="1" x14ac:dyDescent="0.3">
      <c r="A51" s="22" t="str">
        <f t="shared" si="11"/>
        <v/>
      </c>
      <c r="B51" s="23" t="str">
        <f>IF('T1'!B51="","",'T1'!B51)</f>
        <v/>
      </c>
      <c r="C51" s="23" t="str">
        <f>IF(A51&gt;$A$3,"",'T1'!C51)</f>
        <v/>
      </c>
      <c r="D51" s="85"/>
      <c r="E51" s="85"/>
      <c r="F51" s="85"/>
      <c r="G51" s="85"/>
      <c r="H51" s="85"/>
      <c r="I51" s="85"/>
      <c r="J51" s="85"/>
      <c r="K51" s="85"/>
      <c r="L51" s="85"/>
      <c r="M51" s="81"/>
      <c r="N51" s="81"/>
      <c r="O51" s="24" t="str">
        <f t="shared" si="12"/>
        <v/>
      </c>
      <c r="P51" s="24"/>
      <c r="W51" s="83" t="str">
        <f t="shared" si="1"/>
        <v/>
      </c>
      <c r="X51" s="83" t="str">
        <f t="shared" si="2"/>
        <v/>
      </c>
      <c r="Y51" s="83" t="str">
        <f t="shared" si="3"/>
        <v/>
      </c>
      <c r="Z51" s="83" t="str">
        <f t="shared" si="4"/>
        <v/>
      </c>
      <c r="AA51" s="83" t="str">
        <f t="shared" si="5"/>
        <v/>
      </c>
      <c r="AB51" s="83" t="str">
        <f t="shared" si="6"/>
        <v/>
      </c>
      <c r="AC51" s="83" t="str">
        <f t="shared" si="7"/>
        <v/>
      </c>
      <c r="AD51" s="83" t="str">
        <f t="shared" si="8"/>
        <v/>
      </c>
      <c r="AE51" s="83" t="str">
        <f t="shared" si="9"/>
        <v/>
      </c>
      <c r="AF51" s="84" t="str">
        <f t="shared" si="10"/>
        <v/>
      </c>
    </row>
    <row r="52" spans="1:32" ht="15.75" customHeight="1" x14ac:dyDescent="0.3">
      <c r="A52" s="22" t="str">
        <f t="shared" si="11"/>
        <v/>
      </c>
      <c r="B52" s="23" t="str">
        <f>IF('T1'!B52="","",'T1'!B52)</f>
        <v/>
      </c>
      <c r="C52" s="23" t="str">
        <f>IF(A52&gt;$A$3,"",'T1'!C52)</f>
        <v/>
      </c>
      <c r="D52" s="85"/>
      <c r="E52" s="85"/>
      <c r="F52" s="85"/>
      <c r="G52" s="85"/>
      <c r="H52" s="85"/>
      <c r="I52" s="85"/>
      <c r="J52" s="85"/>
      <c r="K52" s="85"/>
      <c r="L52" s="85"/>
      <c r="M52" s="81"/>
      <c r="N52" s="81"/>
      <c r="O52" s="24" t="str">
        <f t="shared" si="12"/>
        <v/>
      </c>
      <c r="P52" s="24"/>
      <c r="W52" s="83" t="str">
        <f t="shared" si="1"/>
        <v/>
      </c>
      <c r="X52" s="83" t="str">
        <f t="shared" si="2"/>
        <v/>
      </c>
      <c r="Y52" s="83" t="str">
        <f t="shared" si="3"/>
        <v/>
      </c>
      <c r="Z52" s="83" t="str">
        <f t="shared" si="4"/>
        <v/>
      </c>
      <c r="AA52" s="83" t="str">
        <f t="shared" si="5"/>
        <v/>
      </c>
      <c r="AB52" s="83" t="str">
        <f t="shared" si="6"/>
        <v/>
      </c>
      <c r="AC52" s="83" t="str">
        <f t="shared" si="7"/>
        <v/>
      </c>
      <c r="AD52" s="83" t="str">
        <f t="shared" si="8"/>
        <v/>
      </c>
      <c r="AE52" s="83" t="str">
        <f t="shared" si="9"/>
        <v/>
      </c>
      <c r="AF52" s="84" t="str">
        <f t="shared" si="10"/>
        <v/>
      </c>
    </row>
    <row r="53" spans="1:32" ht="15.75" customHeight="1" x14ac:dyDescent="0.3">
      <c r="A53" s="78">
        <v>1</v>
      </c>
      <c r="B53" s="79">
        <v>2</v>
      </c>
      <c r="C53" s="78">
        <v>3</v>
      </c>
      <c r="D53" s="79">
        <v>4</v>
      </c>
      <c r="E53" s="78">
        <v>5</v>
      </c>
      <c r="F53" s="79">
        <v>6</v>
      </c>
      <c r="G53" s="78">
        <v>7</v>
      </c>
      <c r="H53" s="79">
        <v>8</v>
      </c>
      <c r="I53" s="78">
        <v>9</v>
      </c>
      <c r="J53" s="79">
        <v>10</v>
      </c>
      <c r="K53" s="78">
        <v>11</v>
      </c>
      <c r="L53" s="79">
        <v>12</v>
      </c>
      <c r="M53" s="78">
        <v>13</v>
      </c>
      <c r="N53" s="79">
        <v>14</v>
      </c>
      <c r="O53" s="78">
        <v>15</v>
      </c>
      <c r="P53" s="79">
        <v>28</v>
      </c>
    </row>
    <row r="54" spans="1:32" ht="15.75" hidden="1" customHeight="1" x14ac:dyDescent="0.3"/>
    <row r="55" spans="1:32" ht="15.75" hidden="1" customHeight="1" x14ac:dyDescent="0.3"/>
    <row r="56" spans="1:32" ht="15.75" hidden="1" customHeight="1" x14ac:dyDescent="0.3"/>
    <row r="57" spans="1:32" ht="15.75" hidden="1" customHeight="1" x14ac:dyDescent="0.3"/>
    <row r="58" spans="1:32" ht="15.75" hidden="1" customHeight="1" x14ac:dyDescent="0.3"/>
    <row r="59" spans="1:32" ht="15.75" hidden="1" customHeight="1" x14ac:dyDescent="0.3"/>
    <row r="60" spans="1:32" ht="15.75" hidden="1" customHeight="1" x14ac:dyDescent="0.3"/>
    <row r="61" spans="1:32" ht="15.75" hidden="1" customHeight="1" x14ac:dyDescent="0.3"/>
    <row r="62" spans="1:32" ht="15.75" hidden="1" customHeight="1" x14ac:dyDescent="0.3"/>
    <row r="63" spans="1:32" ht="15.75" hidden="1" customHeight="1" x14ac:dyDescent="0.3"/>
    <row r="64" spans="1:32" ht="15.75" hidden="1" customHeight="1" x14ac:dyDescent="0.3"/>
    <row r="65" ht="15.75" hidden="1" customHeight="1" x14ac:dyDescent="0.3"/>
    <row r="66" ht="15.75" hidden="1" customHeight="1" x14ac:dyDescent="0.3"/>
    <row r="67" ht="15.75" hidden="1" customHeight="1" x14ac:dyDescent="0.3"/>
    <row r="68" ht="15.75" hidden="1" customHeight="1" x14ac:dyDescent="0.3"/>
    <row r="69" ht="15.75" hidden="1" customHeight="1" x14ac:dyDescent="0.3"/>
    <row r="70" ht="15.75" hidden="1" customHeight="1" x14ac:dyDescent="0.3"/>
    <row r="71" ht="15.75" hidden="1" customHeight="1" x14ac:dyDescent="0.3"/>
    <row r="72" ht="15.75" hidden="1" customHeight="1" x14ac:dyDescent="0.3"/>
    <row r="73" ht="15.75" hidden="1" customHeight="1" x14ac:dyDescent="0.3"/>
    <row r="74" ht="15.75" hidden="1" customHeight="1" x14ac:dyDescent="0.3"/>
    <row r="75" ht="15.75" hidden="1" customHeight="1" x14ac:dyDescent="0.3"/>
    <row r="76" ht="15.75" hidden="1" customHeight="1" x14ac:dyDescent="0.3"/>
    <row r="77" ht="15.75" hidden="1" customHeight="1" x14ac:dyDescent="0.3"/>
    <row r="78" ht="15.75" hidden="1" customHeight="1" x14ac:dyDescent="0.3"/>
    <row r="79" ht="15.75" hidden="1" customHeight="1" x14ac:dyDescent="0.3"/>
    <row r="80" ht="15.75" hidden="1" customHeight="1" x14ac:dyDescent="0.3"/>
    <row r="81" ht="15.75" hidden="1" customHeight="1" x14ac:dyDescent="0.3"/>
    <row r="82" ht="15.75" hidden="1" customHeight="1" x14ac:dyDescent="0.3"/>
    <row r="83" ht="15.75" hidden="1" customHeight="1" x14ac:dyDescent="0.3"/>
    <row r="84" ht="15.75" hidden="1" customHeight="1" x14ac:dyDescent="0.3"/>
    <row r="85" ht="15.75" hidden="1" customHeight="1" x14ac:dyDescent="0.3"/>
    <row r="86" ht="15.75" hidden="1" customHeight="1" x14ac:dyDescent="0.3"/>
    <row r="87" ht="15.75" hidden="1" customHeight="1" x14ac:dyDescent="0.3"/>
    <row r="88" ht="15.75" hidden="1" customHeight="1" x14ac:dyDescent="0.3"/>
    <row r="89" ht="15.75" hidden="1" customHeight="1" x14ac:dyDescent="0.3"/>
    <row r="90" ht="15.75" hidden="1" customHeight="1" x14ac:dyDescent="0.3"/>
    <row r="91" ht="15.75" hidden="1" customHeight="1" x14ac:dyDescent="0.3"/>
    <row r="92" ht="15.75" hidden="1" customHeight="1" x14ac:dyDescent="0.3"/>
    <row r="93" ht="15.75" hidden="1" customHeight="1" x14ac:dyDescent="0.3"/>
    <row r="94" ht="15.75" hidden="1" customHeight="1" x14ac:dyDescent="0.3"/>
    <row r="95" ht="15.75" hidden="1" customHeight="1" x14ac:dyDescent="0.3"/>
    <row r="96" ht="15.75" hidden="1" customHeight="1" x14ac:dyDescent="0.3"/>
    <row r="97" ht="15.75" hidden="1" customHeight="1" x14ac:dyDescent="0.3"/>
    <row r="98" ht="15.75" hidden="1" customHeight="1" x14ac:dyDescent="0.3"/>
    <row r="99" ht="15.75" hidden="1" customHeight="1" x14ac:dyDescent="0.3"/>
    <row r="100" ht="15.75" hidden="1" customHeight="1" x14ac:dyDescent="0.3"/>
  </sheetData>
  <mergeCells count="11">
    <mergeCell ref="A4:C4"/>
    <mergeCell ref="A5:C6"/>
    <mergeCell ref="S8:U8"/>
    <mergeCell ref="P4:P7"/>
    <mergeCell ref="M5:M7"/>
    <mergeCell ref="O5:O7"/>
    <mergeCell ref="D6:G6"/>
    <mergeCell ref="H6:K6"/>
    <mergeCell ref="D4:O4"/>
    <mergeCell ref="D5:K5"/>
    <mergeCell ref="L5:L7"/>
  </mergeCells>
  <conditionalFormatting sqref="A8:C52">
    <cfRule type="expression" dxfId="19" priority="10">
      <formula>$A8&lt;=$A$3</formula>
    </cfRule>
  </conditionalFormatting>
  <conditionalFormatting sqref="P8:P52">
    <cfRule type="expression" dxfId="18" priority="9">
      <formula>$A8&lt;=$A$3</formula>
    </cfRule>
  </conditionalFormatting>
  <conditionalFormatting sqref="D8:N48">
    <cfRule type="expression" dxfId="17" priority="8">
      <formula>$A8&lt;=$A$3</formula>
    </cfRule>
  </conditionalFormatting>
  <conditionalFormatting sqref="O8:O48">
    <cfRule type="expression" dxfId="16" priority="4">
      <formula>A8&lt;=$A$3</formula>
    </cfRule>
    <cfRule type="expression" dxfId="15" priority="5">
      <formula>$A8&lt;=$A$3</formula>
    </cfRule>
  </conditionalFormatting>
  <conditionalFormatting sqref="D49:N52">
    <cfRule type="expression" dxfId="14" priority="3">
      <formula>$A49&lt;=$A$3</formula>
    </cfRule>
  </conditionalFormatting>
  <conditionalFormatting sqref="O49:O52">
    <cfRule type="expression" dxfId="13" priority="1">
      <formula>A49&lt;=$A$3</formula>
    </cfRule>
    <cfRule type="expression" dxfId="12" priority="2">
      <formula>$A49&lt;=$A$3</formula>
    </cfRule>
  </conditionalFormatting>
  <dataValidations count="8">
    <dataValidation type="list" allowBlank="1" showErrorMessage="1" sqref="D7">
      <formula1>"Lecciones de revisión o retroalimentación orales y/o  escritas,Refuerzo pedagógico (puede reemplazar a cualquier insumo en el promedio)"</formula1>
    </dataValidation>
    <dataValidation type="list" allowBlank="1" showErrorMessage="1" sqref="G7">
      <formula1>"Proyectos y/o Investigaciones,Refuerzo pedagógico (puede reemplazar a cualquier insumo en el promedio)"</formula1>
    </dataValidation>
    <dataValidation type="list" allowBlank="1" showErrorMessage="1" sqref="F7">
      <formula1>"Tareas en clase,Refuerzo pedagógico (puede reemplazar a cualquier insumo en el promedio)"</formula1>
    </dataValidation>
    <dataValidation type="list" allowBlank="1" showErrorMessage="1" sqref="E7">
      <formula1>"Pruebas de base estructurada integrales abiertas y/o  cerradas,Refuerzo pedagógico (puede reemplazar a cualquier insumo en el promedio)"</formula1>
    </dataValidation>
    <dataValidation type="list" allowBlank="1" showInputMessage="1" showErrorMessage="1" sqref="P8:P52">
      <formula1>"A,B,C,D,E"</formula1>
    </dataValidation>
    <dataValidation allowBlank="1" showInputMessage="1" showErrorMessage="1" errorTitle="Error" error="La calificación no puede ser menor de 0,25 ni mayor a 10" sqref="O8:O52"/>
    <dataValidation allowBlank="1" showInputMessage="1" showErrorMessage="1" errorTitle="Error" error="La calificación no puede ser menor de 0,01 ni mayor a 10" sqref="AF8:AF52"/>
    <dataValidation type="list" allowBlank="1" showInputMessage="1" showErrorMessage="1" errorTitle="Error" error="La calificación no puede ser menor de 0,25 ni mayor a 10" sqref="D8:N52">
      <formula1>"A,EP,I,NE"</formula1>
    </dataValidation>
  </dataValidations>
  <pageMargins left="0.19685039370078741" right="0.19685039370078741" top="0.19685039370078741" bottom="0.19685039370078741" header="0" footer="0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E4C"/>
  </sheetPr>
  <dimension ref="A1:XFC100"/>
  <sheetViews>
    <sheetView showGridLines="0" showZeros="0" topLeftCell="A4" zoomScaleNormal="100" workbookViewId="0">
      <pane xSplit="3" ySplit="4" topLeftCell="D8" activePane="bottomRight" state="frozen"/>
      <selection activeCell="A4" sqref="A4"/>
      <selection pane="topRight" activeCell="D4" sqref="D4"/>
      <selection pane="bottomLeft" activeCell="A8" sqref="A8"/>
      <selection pane="bottomRight" activeCell="D4" sqref="D4:O4"/>
    </sheetView>
  </sheetViews>
  <sheetFormatPr baseColWidth="10" defaultColWidth="0" defaultRowHeight="0" customHeight="1" zeroHeight="1" x14ac:dyDescent="0.3"/>
  <cols>
    <col min="1" max="1" width="4.140625" style="15" customWidth="1"/>
    <col min="2" max="2" width="14" style="15" customWidth="1"/>
    <col min="3" max="3" width="43.5703125" style="15" customWidth="1"/>
    <col min="4" max="4" width="8.28515625" style="15" customWidth="1"/>
    <col min="5" max="5" width="7.7109375" style="15" customWidth="1"/>
    <col min="6" max="6" width="6.5703125" style="15" customWidth="1"/>
    <col min="7" max="7" width="7.28515625" style="15" hidden="1" customWidth="1"/>
    <col min="8" max="9" width="8.7109375" style="15" customWidth="1"/>
    <col min="10" max="10" width="7.28515625" style="15" customWidth="1"/>
    <col min="11" max="11" width="8.7109375" style="15" hidden="1" customWidth="1"/>
    <col min="12" max="12" width="5.85546875" style="15" customWidth="1"/>
    <col min="13" max="13" width="7.85546875" style="15" hidden="1" customWidth="1"/>
    <col min="14" max="14" width="6.5703125" style="15" hidden="1" customWidth="1"/>
    <col min="15" max="15" width="5.7109375" style="15" customWidth="1"/>
    <col min="16" max="16" width="7.5703125" style="15" customWidth="1"/>
    <col min="17" max="17" width="3.42578125" style="15" customWidth="1"/>
    <col min="18" max="32" width="0" style="15" hidden="1" customWidth="1"/>
    <col min="33" max="45" width="0" style="15" hidden="1"/>
    <col min="46" max="16383" width="14.42578125" style="15" hidden="1"/>
    <col min="16384" max="16384" width="2.28515625" style="15" hidden="1" customWidth="1"/>
  </cols>
  <sheetData>
    <row r="1" spans="1:32" ht="15" customHeight="1" x14ac:dyDescent="0.3"/>
    <row r="2" spans="1:32" ht="15" customHeight="1" x14ac:dyDescent="0.3"/>
    <row r="3" spans="1:32" ht="15" customHeight="1" thickBot="1" x14ac:dyDescent="0.35">
      <c r="A3" s="15">
        <f>MAX(A8:A52)</f>
        <v>35</v>
      </c>
    </row>
    <row r="4" spans="1:32" ht="27.75" customHeight="1" thickBot="1" x14ac:dyDescent="0.35">
      <c r="A4" s="178" t="s">
        <v>123</v>
      </c>
      <c r="B4" s="178"/>
      <c r="C4" s="178"/>
      <c r="D4" s="185" t="s">
        <v>129</v>
      </c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7"/>
      <c r="P4" s="183" t="s">
        <v>100</v>
      </c>
    </row>
    <row r="5" spans="1:32" ht="27.75" customHeight="1" thickBot="1" x14ac:dyDescent="0.35">
      <c r="A5" s="179" t="s">
        <v>116</v>
      </c>
      <c r="B5" s="179"/>
      <c r="C5" s="179"/>
      <c r="D5" s="188" t="s">
        <v>0</v>
      </c>
      <c r="E5" s="189"/>
      <c r="F5" s="189"/>
      <c r="G5" s="189"/>
      <c r="H5" s="189"/>
      <c r="I5" s="189"/>
      <c r="J5" s="189"/>
      <c r="K5" s="190"/>
      <c r="L5" s="191" t="s">
        <v>97</v>
      </c>
      <c r="M5" s="191"/>
      <c r="N5" s="131"/>
      <c r="O5" s="176" t="s">
        <v>98</v>
      </c>
      <c r="P5" s="184"/>
    </row>
    <row r="6" spans="1:32" ht="26.25" customHeight="1" thickBot="1" x14ac:dyDescent="0.35">
      <c r="A6" s="179"/>
      <c r="B6" s="179"/>
      <c r="C6" s="179"/>
      <c r="D6" s="171" t="s">
        <v>114</v>
      </c>
      <c r="E6" s="171"/>
      <c r="F6" s="171"/>
      <c r="G6" s="171"/>
      <c r="H6" s="172" t="s">
        <v>115</v>
      </c>
      <c r="I6" s="172"/>
      <c r="J6" s="172"/>
      <c r="K6" s="172"/>
      <c r="L6" s="192"/>
      <c r="M6" s="192"/>
      <c r="N6" s="132"/>
      <c r="O6" s="176"/>
      <c r="P6" s="184"/>
    </row>
    <row r="7" spans="1:32" ht="99" customHeight="1" x14ac:dyDescent="0.3">
      <c r="A7" s="130" t="s">
        <v>4</v>
      </c>
      <c r="B7" s="130" t="s">
        <v>5</v>
      </c>
      <c r="C7" s="130" t="s">
        <v>6</v>
      </c>
      <c r="D7" s="121" t="s">
        <v>14</v>
      </c>
      <c r="E7" s="121" t="s">
        <v>7</v>
      </c>
      <c r="F7" s="121" t="s">
        <v>8</v>
      </c>
      <c r="G7" s="122" t="s">
        <v>9</v>
      </c>
      <c r="H7" s="123" t="s">
        <v>10</v>
      </c>
      <c r="I7" s="123" t="s">
        <v>11</v>
      </c>
      <c r="J7" s="123" t="s">
        <v>12</v>
      </c>
      <c r="K7" s="129" t="s">
        <v>13</v>
      </c>
      <c r="L7" s="192"/>
      <c r="M7" s="192"/>
      <c r="N7" s="133"/>
      <c r="O7" s="176"/>
      <c r="P7" s="184"/>
    </row>
    <row r="8" spans="1:32" ht="16.5" x14ac:dyDescent="0.3">
      <c r="A8" s="22">
        <v>1</v>
      </c>
      <c r="B8" s="23">
        <f>IF('T1'!B8="","",'T1'!B8)</f>
        <v>1</v>
      </c>
      <c r="C8" s="23" t="str">
        <f>IF(A8&gt;$A$3,"",'T1'!C8)</f>
        <v>CARLOS</v>
      </c>
      <c r="D8" s="85" t="s">
        <v>25</v>
      </c>
      <c r="E8" s="85" t="s">
        <v>25</v>
      </c>
      <c r="F8" s="85" t="s">
        <v>82</v>
      </c>
      <c r="G8" s="85"/>
      <c r="H8" s="85" t="s">
        <v>82</v>
      </c>
      <c r="I8" s="85" t="s">
        <v>82</v>
      </c>
      <c r="J8" s="85" t="s">
        <v>25</v>
      </c>
      <c r="K8" s="85"/>
      <c r="L8" s="85" t="s">
        <v>82</v>
      </c>
      <c r="M8" s="81" t="s">
        <v>82</v>
      </c>
      <c r="N8" s="81"/>
      <c r="O8" s="24" t="str">
        <f>IF(AF8="","",VLOOKUP(AF8,PROM_1,2,FALSE))</f>
        <v>EP</v>
      </c>
      <c r="P8" s="24" t="s">
        <v>56</v>
      </c>
      <c r="W8" s="83">
        <f t="shared" ref="W8:W35" si="0">IF(D8="","",VLOOKUP(D8,PROM,3,FALSE))</f>
        <v>4</v>
      </c>
      <c r="X8" s="83">
        <f t="shared" ref="X8:X35" si="1">IF(E8="","",VLOOKUP(E8,PROM,3,FALSE))</f>
        <v>4</v>
      </c>
      <c r="Y8" s="83">
        <f t="shared" ref="Y8:Y35" si="2">IF(F8="","",VLOOKUP(F8,PROM,3,FALSE))</f>
        <v>3</v>
      </c>
      <c r="Z8" s="83" t="str">
        <f t="shared" ref="Z8:Z35" si="3">IF(G8="","",VLOOKUP(G8,PROM,3,FALSE))</f>
        <v/>
      </c>
      <c r="AA8" s="83">
        <f t="shared" ref="AA8:AA35" si="4">IF(H8="","",VLOOKUP(H8,PROM,3,FALSE))</f>
        <v>3</v>
      </c>
      <c r="AB8" s="83">
        <f t="shared" ref="AB8:AB35" si="5">IF(I8="","",VLOOKUP(I8,PROM,3,FALSE))</f>
        <v>3</v>
      </c>
      <c r="AC8" s="83">
        <f t="shared" ref="AC8:AC35" si="6">IF(J8="","",VLOOKUP(J8,PROM,3,FALSE))</f>
        <v>4</v>
      </c>
      <c r="AD8" s="83" t="str">
        <f t="shared" ref="AD8:AD35" si="7">IF(K8="","",VLOOKUP(K8,PROM,3,FALSE))</f>
        <v/>
      </c>
      <c r="AE8" s="83">
        <f t="shared" ref="AE8:AE35" si="8">IF(L8="","",VLOOKUP(L8,PROM,3,FALSE))</f>
        <v>3</v>
      </c>
      <c r="AF8" s="84">
        <f>IF(OR(W8="",X8="",Y8="",AA8="",AB8="",AC8="",AE8=""),"",ROUND(AVERAGE(W8:AE8),0))</f>
        <v>3</v>
      </c>
    </row>
    <row r="9" spans="1:32" ht="16.5" x14ac:dyDescent="0.3">
      <c r="A9" s="22">
        <f>IF(B9="","",A8+1)</f>
        <v>2</v>
      </c>
      <c r="B9" s="23">
        <f>IF('T1'!B9="","",'T1'!B9)</f>
        <v>2</v>
      </c>
      <c r="C9" s="23" t="str">
        <f>IF(A9&gt;$A$3,"",'T1'!C9)</f>
        <v>JUAN</v>
      </c>
      <c r="D9" s="85" t="s">
        <v>25</v>
      </c>
      <c r="E9" s="85" t="s">
        <v>57</v>
      </c>
      <c r="F9" s="85" t="s">
        <v>25</v>
      </c>
      <c r="G9" s="85"/>
      <c r="H9" s="85" t="s">
        <v>25</v>
      </c>
      <c r="I9" s="85" t="s">
        <v>25</v>
      </c>
      <c r="J9" s="85" t="s">
        <v>25</v>
      </c>
      <c r="K9" s="85"/>
      <c r="L9" s="85" t="s">
        <v>82</v>
      </c>
      <c r="M9" s="81"/>
      <c r="N9" s="81"/>
      <c r="O9" s="24" t="str">
        <f t="shared" ref="O9:O52" si="9">IF(AF9="","",VLOOKUP(AF9,PROM_1,2,FALSE))</f>
        <v>A</v>
      </c>
      <c r="P9" s="24" t="s">
        <v>56</v>
      </c>
      <c r="W9" s="83">
        <f t="shared" si="0"/>
        <v>4</v>
      </c>
      <c r="X9" s="83">
        <f t="shared" si="1"/>
        <v>2</v>
      </c>
      <c r="Y9" s="83">
        <f t="shared" si="2"/>
        <v>4</v>
      </c>
      <c r="Z9" s="83" t="str">
        <f t="shared" si="3"/>
        <v/>
      </c>
      <c r="AA9" s="83">
        <f t="shared" si="4"/>
        <v>4</v>
      </c>
      <c r="AB9" s="83">
        <f t="shared" si="5"/>
        <v>4</v>
      </c>
      <c r="AC9" s="83">
        <f t="shared" si="6"/>
        <v>4</v>
      </c>
      <c r="AD9" s="83" t="str">
        <f t="shared" si="7"/>
        <v/>
      </c>
      <c r="AE9" s="83">
        <f t="shared" si="8"/>
        <v>3</v>
      </c>
      <c r="AF9" s="84">
        <f t="shared" ref="AF9:AF52" si="10">IF(OR(W9="",X9="",Y9="",AA9="",AB9="",AC9="",AE9=""),"",ROUND(AVERAGE(W9:AE9),0))</f>
        <v>4</v>
      </c>
    </row>
    <row r="10" spans="1:32" ht="16.5" x14ac:dyDescent="0.3">
      <c r="A10" s="22">
        <f t="shared" ref="A10:A52" si="11">IF(B10="","",A9+1)</f>
        <v>3</v>
      </c>
      <c r="B10" s="23">
        <f>IF('T1'!B10="","",'T1'!B10)</f>
        <v>3</v>
      </c>
      <c r="C10" s="23" t="s">
        <v>103</v>
      </c>
      <c r="D10" s="85" t="s">
        <v>25</v>
      </c>
      <c r="E10" s="85" t="s">
        <v>82</v>
      </c>
      <c r="F10" s="85" t="s">
        <v>82</v>
      </c>
      <c r="G10" s="85"/>
      <c r="H10" s="85" t="s">
        <v>82</v>
      </c>
      <c r="I10" s="85" t="s">
        <v>82</v>
      </c>
      <c r="J10" s="85" t="s">
        <v>82</v>
      </c>
      <c r="K10" s="85"/>
      <c r="L10" s="85" t="s">
        <v>82</v>
      </c>
      <c r="M10" s="81"/>
      <c r="N10" s="81"/>
      <c r="O10" s="24" t="str">
        <f t="shared" si="9"/>
        <v>EP</v>
      </c>
      <c r="P10" s="24" t="s">
        <v>56</v>
      </c>
      <c r="W10" s="83">
        <f t="shared" si="0"/>
        <v>4</v>
      </c>
      <c r="X10" s="83">
        <f t="shared" si="1"/>
        <v>3</v>
      </c>
      <c r="Y10" s="83">
        <f t="shared" si="2"/>
        <v>3</v>
      </c>
      <c r="Z10" s="83" t="str">
        <f t="shared" si="3"/>
        <v/>
      </c>
      <c r="AA10" s="83">
        <f t="shared" si="4"/>
        <v>3</v>
      </c>
      <c r="AB10" s="83">
        <f t="shared" si="5"/>
        <v>3</v>
      </c>
      <c r="AC10" s="83">
        <f t="shared" si="6"/>
        <v>3</v>
      </c>
      <c r="AD10" s="83" t="str">
        <f t="shared" si="7"/>
        <v/>
      </c>
      <c r="AE10" s="83">
        <f t="shared" si="8"/>
        <v>3</v>
      </c>
      <c r="AF10" s="84">
        <f t="shared" si="10"/>
        <v>3</v>
      </c>
    </row>
    <row r="11" spans="1:32" ht="16.5" x14ac:dyDescent="0.3">
      <c r="A11" s="22">
        <f t="shared" si="11"/>
        <v>4</v>
      </c>
      <c r="B11" s="23">
        <f>IF('T1'!B11="","",'T1'!B11)</f>
        <v>4</v>
      </c>
      <c r="C11" s="23">
        <f>IF(A11&gt;$A$3,"",'T1'!C11)</f>
        <v>0</v>
      </c>
      <c r="D11" s="85"/>
      <c r="E11" s="85"/>
      <c r="F11" s="85"/>
      <c r="G11" s="85"/>
      <c r="H11" s="85"/>
      <c r="I11" s="85"/>
      <c r="J11" s="85"/>
      <c r="K11" s="85"/>
      <c r="L11" s="85"/>
      <c r="M11" s="81"/>
      <c r="N11" s="81"/>
      <c r="O11" s="24" t="str">
        <f t="shared" si="9"/>
        <v/>
      </c>
      <c r="P11" s="24"/>
      <c r="W11" s="83" t="str">
        <f t="shared" si="0"/>
        <v/>
      </c>
      <c r="X11" s="83" t="str">
        <f t="shared" si="1"/>
        <v/>
      </c>
      <c r="Y11" s="83" t="str">
        <f t="shared" si="2"/>
        <v/>
      </c>
      <c r="Z11" s="83" t="str">
        <f t="shared" si="3"/>
        <v/>
      </c>
      <c r="AA11" s="83" t="str">
        <f t="shared" si="4"/>
        <v/>
      </c>
      <c r="AB11" s="83" t="str">
        <f t="shared" si="5"/>
        <v/>
      </c>
      <c r="AC11" s="83" t="str">
        <f t="shared" si="6"/>
        <v/>
      </c>
      <c r="AD11" s="83" t="str">
        <f t="shared" si="7"/>
        <v/>
      </c>
      <c r="AE11" s="83" t="str">
        <f t="shared" si="8"/>
        <v/>
      </c>
      <c r="AF11" s="84" t="str">
        <f t="shared" si="10"/>
        <v/>
      </c>
    </row>
    <row r="12" spans="1:32" ht="16.5" x14ac:dyDescent="0.3">
      <c r="A12" s="22">
        <f t="shared" si="11"/>
        <v>5</v>
      </c>
      <c r="B12" s="23">
        <f>IF('T1'!B12="","",'T1'!B12)</f>
        <v>5</v>
      </c>
      <c r="C12" s="23">
        <f>IF(A12&gt;$A$3,"",'T1'!C12)</f>
        <v>0</v>
      </c>
      <c r="D12" s="85"/>
      <c r="E12" s="85"/>
      <c r="F12" s="85"/>
      <c r="G12" s="85"/>
      <c r="H12" s="85"/>
      <c r="I12" s="85"/>
      <c r="J12" s="85"/>
      <c r="K12" s="85"/>
      <c r="L12" s="85"/>
      <c r="M12" s="81"/>
      <c r="N12" s="81"/>
      <c r="O12" s="24" t="str">
        <f t="shared" si="9"/>
        <v/>
      </c>
      <c r="P12" s="24"/>
      <c r="W12" s="83" t="str">
        <f t="shared" si="0"/>
        <v/>
      </c>
      <c r="X12" s="83" t="str">
        <f t="shared" si="1"/>
        <v/>
      </c>
      <c r="Y12" s="83" t="str">
        <f t="shared" si="2"/>
        <v/>
      </c>
      <c r="Z12" s="83" t="str">
        <f t="shared" si="3"/>
        <v/>
      </c>
      <c r="AA12" s="83" t="str">
        <f t="shared" si="4"/>
        <v/>
      </c>
      <c r="AB12" s="83" t="str">
        <f t="shared" si="5"/>
        <v/>
      </c>
      <c r="AC12" s="83" t="str">
        <f t="shared" si="6"/>
        <v/>
      </c>
      <c r="AD12" s="83" t="str">
        <f t="shared" si="7"/>
        <v/>
      </c>
      <c r="AE12" s="83" t="str">
        <f t="shared" si="8"/>
        <v/>
      </c>
      <c r="AF12" s="84" t="str">
        <f t="shared" si="10"/>
        <v/>
      </c>
    </row>
    <row r="13" spans="1:32" ht="16.5" x14ac:dyDescent="0.3">
      <c r="A13" s="22">
        <f t="shared" si="11"/>
        <v>6</v>
      </c>
      <c r="B13" s="23">
        <f>IF('T1'!B13="","",'T1'!B13)</f>
        <v>6</v>
      </c>
      <c r="C13" s="23">
        <f>IF(A13&gt;$A$3,"",'T1'!C13)</f>
        <v>0</v>
      </c>
      <c r="D13" s="85"/>
      <c r="E13" s="85"/>
      <c r="F13" s="85"/>
      <c r="G13" s="85"/>
      <c r="H13" s="85"/>
      <c r="I13" s="85"/>
      <c r="J13" s="85"/>
      <c r="K13" s="85"/>
      <c r="L13" s="85"/>
      <c r="M13" s="81"/>
      <c r="N13" s="81"/>
      <c r="O13" s="24" t="str">
        <f t="shared" si="9"/>
        <v/>
      </c>
      <c r="P13" s="24"/>
      <c r="W13" s="83" t="str">
        <f t="shared" si="0"/>
        <v/>
      </c>
      <c r="X13" s="83" t="str">
        <f t="shared" si="1"/>
        <v/>
      </c>
      <c r="Y13" s="83" t="str">
        <f t="shared" si="2"/>
        <v/>
      </c>
      <c r="Z13" s="83" t="str">
        <f t="shared" si="3"/>
        <v/>
      </c>
      <c r="AA13" s="83" t="str">
        <f t="shared" si="4"/>
        <v/>
      </c>
      <c r="AB13" s="83" t="str">
        <f t="shared" si="5"/>
        <v/>
      </c>
      <c r="AC13" s="83" t="str">
        <f t="shared" si="6"/>
        <v/>
      </c>
      <c r="AD13" s="83" t="str">
        <f t="shared" si="7"/>
        <v/>
      </c>
      <c r="AE13" s="83" t="str">
        <f t="shared" si="8"/>
        <v/>
      </c>
      <c r="AF13" s="84" t="str">
        <f t="shared" si="10"/>
        <v/>
      </c>
    </row>
    <row r="14" spans="1:32" ht="16.5" x14ac:dyDescent="0.3">
      <c r="A14" s="22">
        <f t="shared" si="11"/>
        <v>7</v>
      </c>
      <c r="B14" s="23">
        <f>IF('T1'!B14="","",'T1'!B14)</f>
        <v>7</v>
      </c>
      <c r="C14" s="23">
        <f>IF(A14&gt;$A$3,"",'T1'!C14)</f>
        <v>0</v>
      </c>
      <c r="D14" s="85"/>
      <c r="E14" s="85"/>
      <c r="F14" s="85"/>
      <c r="G14" s="85"/>
      <c r="H14" s="85"/>
      <c r="I14" s="85"/>
      <c r="J14" s="85"/>
      <c r="K14" s="85"/>
      <c r="L14" s="85"/>
      <c r="M14" s="81"/>
      <c r="N14" s="81"/>
      <c r="O14" s="24" t="str">
        <f t="shared" si="9"/>
        <v/>
      </c>
      <c r="P14" s="24"/>
      <c r="W14" s="83" t="str">
        <f t="shared" si="0"/>
        <v/>
      </c>
      <c r="X14" s="83" t="str">
        <f t="shared" si="1"/>
        <v/>
      </c>
      <c r="Y14" s="83" t="str">
        <f t="shared" si="2"/>
        <v/>
      </c>
      <c r="Z14" s="83" t="str">
        <f t="shared" si="3"/>
        <v/>
      </c>
      <c r="AA14" s="83" t="str">
        <f t="shared" si="4"/>
        <v/>
      </c>
      <c r="AB14" s="83" t="str">
        <f t="shared" si="5"/>
        <v/>
      </c>
      <c r="AC14" s="83" t="str">
        <f t="shared" si="6"/>
        <v/>
      </c>
      <c r="AD14" s="83" t="str">
        <f t="shared" si="7"/>
        <v/>
      </c>
      <c r="AE14" s="83" t="str">
        <f t="shared" si="8"/>
        <v/>
      </c>
      <c r="AF14" s="84" t="str">
        <f t="shared" si="10"/>
        <v/>
      </c>
    </row>
    <row r="15" spans="1:32" ht="16.5" x14ac:dyDescent="0.3">
      <c r="A15" s="22">
        <f t="shared" si="11"/>
        <v>8</v>
      </c>
      <c r="B15" s="23">
        <f>IF('T1'!B15="","",'T1'!B15)</f>
        <v>8</v>
      </c>
      <c r="C15" s="23">
        <f>IF(A15&gt;$A$3,"",'T1'!C15)</f>
        <v>0</v>
      </c>
      <c r="D15" s="85"/>
      <c r="E15" s="85"/>
      <c r="F15" s="85"/>
      <c r="G15" s="85"/>
      <c r="H15" s="85"/>
      <c r="I15" s="85"/>
      <c r="J15" s="85"/>
      <c r="K15" s="85"/>
      <c r="L15" s="85"/>
      <c r="M15" s="81"/>
      <c r="N15" s="81"/>
      <c r="O15" s="24" t="str">
        <f t="shared" si="9"/>
        <v/>
      </c>
      <c r="P15" s="24"/>
      <c r="W15" s="83" t="str">
        <f t="shared" si="0"/>
        <v/>
      </c>
      <c r="X15" s="83" t="str">
        <f t="shared" si="1"/>
        <v/>
      </c>
      <c r="Y15" s="83" t="str">
        <f t="shared" si="2"/>
        <v/>
      </c>
      <c r="Z15" s="83" t="str">
        <f t="shared" si="3"/>
        <v/>
      </c>
      <c r="AA15" s="83" t="str">
        <f t="shared" si="4"/>
        <v/>
      </c>
      <c r="AB15" s="83" t="str">
        <f t="shared" si="5"/>
        <v/>
      </c>
      <c r="AC15" s="83" t="str">
        <f t="shared" si="6"/>
        <v/>
      </c>
      <c r="AD15" s="83" t="str">
        <f t="shared" si="7"/>
        <v/>
      </c>
      <c r="AE15" s="83" t="str">
        <f t="shared" si="8"/>
        <v/>
      </c>
      <c r="AF15" s="84" t="str">
        <f t="shared" si="10"/>
        <v/>
      </c>
    </row>
    <row r="16" spans="1:32" ht="16.5" x14ac:dyDescent="0.3">
      <c r="A16" s="22">
        <f t="shared" si="11"/>
        <v>9</v>
      </c>
      <c r="B16" s="23">
        <f>IF('T1'!B16="","",'T1'!B16)</f>
        <v>9</v>
      </c>
      <c r="C16" s="23">
        <f>IF(A16&gt;$A$3,"",'T1'!C16)</f>
        <v>0</v>
      </c>
      <c r="D16" s="85"/>
      <c r="E16" s="85"/>
      <c r="F16" s="85"/>
      <c r="G16" s="85"/>
      <c r="H16" s="85"/>
      <c r="I16" s="85"/>
      <c r="J16" s="85"/>
      <c r="K16" s="85"/>
      <c r="L16" s="85"/>
      <c r="M16" s="81"/>
      <c r="N16" s="81"/>
      <c r="O16" s="24" t="str">
        <f t="shared" si="9"/>
        <v/>
      </c>
      <c r="P16" s="24"/>
      <c r="W16" s="83" t="str">
        <f t="shared" si="0"/>
        <v/>
      </c>
      <c r="X16" s="83" t="str">
        <f t="shared" si="1"/>
        <v/>
      </c>
      <c r="Y16" s="83" t="str">
        <f t="shared" si="2"/>
        <v/>
      </c>
      <c r="Z16" s="83" t="str">
        <f t="shared" si="3"/>
        <v/>
      </c>
      <c r="AA16" s="83" t="str">
        <f t="shared" si="4"/>
        <v/>
      </c>
      <c r="AB16" s="83" t="str">
        <f t="shared" si="5"/>
        <v/>
      </c>
      <c r="AC16" s="83" t="str">
        <f t="shared" si="6"/>
        <v/>
      </c>
      <c r="AD16" s="83" t="str">
        <f t="shared" si="7"/>
        <v/>
      </c>
      <c r="AE16" s="83" t="str">
        <f t="shared" si="8"/>
        <v/>
      </c>
      <c r="AF16" s="84" t="str">
        <f t="shared" si="10"/>
        <v/>
      </c>
    </row>
    <row r="17" spans="1:32" ht="16.5" x14ac:dyDescent="0.3">
      <c r="A17" s="22">
        <f t="shared" si="11"/>
        <v>10</v>
      </c>
      <c r="B17" s="23">
        <f>IF('T1'!B17="","",'T1'!B17)</f>
        <v>10</v>
      </c>
      <c r="C17" s="23">
        <f>IF(A17&gt;$A$3,"",'T1'!C17)</f>
        <v>0</v>
      </c>
      <c r="D17" s="85"/>
      <c r="E17" s="85"/>
      <c r="F17" s="85"/>
      <c r="G17" s="85"/>
      <c r="H17" s="85"/>
      <c r="I17" s="85"/>
      <c r="J17" s="85"/>
      <c r="K17" s="85"/>
      <c r="L17" s="85"/>
      <c r="M17" s="81"/>
      <c r="N17" s="81"/>
      <c r="O17" s="24" t="str">
        <f t="shared" si="9"/>
        <v/>
      </c>
      <c r="P17" s="24"/>
      <c r="W17" s="83" t="str">
        <f t="shared" si="0"/>
        <v/>
      </c>
      <c r="X17" s="83" t="str">
        <f t="shared" si="1"/>
        <v/>
      </c>
      <c r="Y17" s="83" t="str">
        <f t="shared" si="2"/>
        <v/>
      </c>
      <c r="Z17" s="83" t="str">
        <f t="shared" si="3"/>
        <v/>
      </c>
      <c r="AA17" s="83" t="str">
        <f t="shared" si="4"/>
        <v/>
      </c>
      <c r="AB17" s="83" t="str">
        <f t="shared" si="5"/>
        <v/>
      </c>
      <c r="AC17" s="83" t="str">
        <f t="shared" si="6"/>
        <v/>
      </c>
      <c r="AD17" s="83" t="str">
        <f t="shared" si="7"/>
        <v/>
      </c>
      <c r="AE17" s="83" t="str">
        <f t="shared" si="8"/>
        <v/>
      </c>
      <c r="AF17" s="84" t="str">
        <f t="shared" si="10"/>
        <v/>
      </c>
    </row>
    <row r="18" spans="1:32" ht="16.5" x14ac:dyDescent="0.3">
      <c r="A18" s="22">
        <f t="shared" si="11"/>
        <v>11</v>
      </c>
      <c r="B18" s="23">
        <f>IF('T1'!B18="","",'T1'!B18)</f>
        <v>11</v>
      </c>
      <c r="C18" s="23">
        <f>IF(A18&gt;$A$3,"",'T1'!C18)</f>
        <v>0</v>
      </c>
      <c r="D18" s="85"/>
      <c r="E18" s="85"/>
      <c r="F18" s="85"/>
      <c r="G18" s="85"/>
      <c r="H18" s="85"/>
      <c r="I18" s="85"/>
      <c r="J18" s="85"/>
      <c r="K18" s="85"/>
      <c r="L18" s="85"/>
      <c r="M18" s="81"/>
      <c r="N18" s="81"/>
      <c r="O18" s="24" t="str">
        <f t="shared" si="9"/>
        <v/>
      </c>
      <c r="P18" s="24"/>
      <c r="W18" s="83" t="str">
        <f t="shared" si="0"/>
        <v/>
      </c>
      <c r="X18" s="83" t="str">
        <f t="shared" si="1"/>
        <v/>
      </c>
      <c r="Y18" s="83" t="str">
        <f t="shared" si="2"/>
        <v/>
      </c>
      <c r="Z18" s="83" t="str">
        <f t="shared" si="3"/>
        <v/>
      </c>
      <c r="AA18" s="83" t="str">
        <f t="shared" si="4"/>
        <v/>
      </c>
      <c r="AB18" s="83" t="str">
        <f t="shared" si="5"/>
        <v/>
      </c>
      <c r="AC18" s="83" t="str">
        <f t="shared" si="6"/>
        <v/>
      </c>
      <c r="AD18" s="83" t="str">
        <f t="shared" si="7"/>
        <v/>
      </c>
      <c r="AE18" s="83" t="str">
        <f t="shared" si="8"/>
        <v/>
      </c>
      <c r="AF18" s="84" t="str">
        <f t="shared" si="10"/>
        <v/>
      </c>
    </row>
    <row r="19" spans="1:32" ht="16.5" x14ac:dyDescent="0.3">
      <c r="A19" s="22">
        <f t="shared" si="11"/>
        <v>12</v>
      </c>
      <c r="B19" s="23">
        <f>IF('T1'!B19="","",'T1'!B19)</f>
        <v>12</v>
      </c>
      <c r="C19" s="23">
        <f>IF(A19&gt;$A$3,"",'T1'!C19)</f>
        <v>0</v>
      </c>
      <c r="D19" s="85"/>
      <c r="E19" s="85"/>
      <c r="F19" s="85"/>
      <c r="G19" s="85"/>
      <c r="H19" s="85"/>
      <c r="I19" s="85"/>
      <c r="J19" s="85"/>
      <c r="K19" s="85"/>
      <c r="L19" s="85"/>
      <c r="M19" s="81"/>
      <c r="N19" s="81"/>
      <c r="O19" s="24" t="str">
        <f t="shared" si="9"/>
        <v/>
      </c>
      <c r="P19" s="24"/>
      <c r="W19" s="83" t="str">
        <f t="shared" si="0"/>
        <v/>
      </c>
      <c r="X19" s="83" t="str">
        <f t="shared" si="1"/>
        <v/>
      </c>
      <c r="Y19" s="83" t="str">
        <f t="shared" si="2"/>
        <v/>
      </c>
      <c r="Z19" s="83" t="str">
        <f t="shared" si="3"/>
        <v/>
      </c>
      <c r="AA19" s="83" t="str">
        <f t="shared" si="4"/>
        <v/>
      </c>
      <c r="AB19" s="83" t="str">
        <f t="shared" si="5"/>
        <v/>
      </c>
      <c r="AC19" s="83" t="str">
        <f t="shared" si="6"/>
        <v/>
      </c>
      <c r="AD19" s="83" t="str">
        <f t="shared" si="7"/>
        <v/>
      </c>
      <c r="AE19" s="83" t="str">
        <f t="shared" si="8"/>
        <v/>
      </c>
      <c r="AF19" s="84" t="str">
        <f t="shared" si="10"/>
        <v/>
      </c>
    </row>
    <row r="20" spans="1:32" ht="16.5" x14ac:dyDescent="0.3">
      <c r="A20" s="22">
        <f t="shared" si="11"/>
        <v>13</v>
      </c>
      <c r="B20" s="23">
        <f>IF('T1'!B20="","",'T1'!B20)</f>
        <v>13</v>
      </c>
      <c r="C20" s="23">
        <f>IF(A20&gt;$A$3,"",'T1'!C20)</f>
        <v>0</v>
      </c>
      <c r="D20" s="85"/>
      <c r="E20" s="85"/>
      <c r="F20" s="85"/>
      <c r="G20" s="85"/>
      <c r="H20" s="85"/>
      <c r="I20" s="85"/>
      <c r="J20" s="85"/>
      <c r="K20" s="85"/>
      <c r="L20" s="85"/>
      <c r="M20" s="81"/>
      <c r="N20" s="81"/>
      <c r="O20" s="24" t="str">
        <f t="shared" si="9"/>
        <v/>
      </c>
      <c r="P20" s="24"/>
      <c r="W20" s="83" t="str">
        <f t="shared" si="0"/>
        <v/>
      </c>
      <c r="X20" s="83" t="str">
        <f t="shared" si="1"/>
        <v/>
      </c>
      <c r="Y20" s="83" t="str">
        <f t="shared" si="2"/>
        <v/>
      </c>
      <c r="Z20" s="83" t="str">
        <f t="shared" si="3"/>
        <v/>
      </c>
      <c r="AA20" s="83" t="str">
        <f t="shared" si="4"/>
        <v/>
      </c>
      <c r="AB20" s="83" t="str">
        <f t="shared" si="5"/>
        <v/>
      </c>
      <c r="AC20" s="83" t="str">
        <f t="shared" si="6"/>
        <v/>
      </c>
      <c r="AD20" s="83" t="str">
        <f t="shared" si="7"/>
        <v/>
      </c>
      <c r="AE20" s="83" t="str">
        <f t="shared" si="8"/>
        <v/>
      </c>
      <c r="AF20" s="84" t="str">
        <f t="shared" si="10"/>
        <v/>
      </c>
    </row>
    <row r="21" spans="1:32" ht="15.75" customHeight="1" x14ac:dyDescent="0.3">
      <c r="A21" s="22">
        <f t="shared" si="11"/>
        <v>14</v>
      </c>
      <c r="B21" s="23">
        <f>IF('T1'!B21="","",'T1'!B21)</f>
        <v>14</v>
      </c>
      <c r="C21" s="23">
        <f>IF(A21&gt;$A$3,"",'T1'!C21)</f>
        <v>0</v>
      </c>
      <c r="D21" s="85"/>
      <c r="E21" s="85"/>
      <c r="F21" s="85"/>
      <c r="G21" s="85"/>
      <c r="H21" s="85"/>
      <c r="I21" s="85"/>
      <c r="J21" s="85"/>
      <c r="K21" s="85"/>
      <c r="L21" s="85"/>
      <c r="M21" s="81"/>
      <c r="N21" s="81"/>
      <c r="O21" s="24" t="str">
        <f t="shared" si="9"/>
        <v/>
      </c>
      <c r="P21" s="24"/>
      <c r="W21" s="83" t="str">
        <f t="shared" si="0"/>
        <v/>
      </c>
      <c r="X21" s="83" t="str">
        <f t="shared" si="1"/>
        <v/>
      </c>
      <c r="Y21" s="83" t="str">
        <f t="shared" si="2"/>
        <v/>
      </c>
      <c r="Z21" s="83" t="str">
        <f t="shared" si="3"/>
        <v/>
      </c>
      <c r="AA21" s="83" t="str">
        <f t="shared" si="4"/>
        <v/>
      </c>
      <c r="AB21" s="83" t="str">
        <f t="shared" si="5"/>
        <v/>
      </c>
      <c r="AC21" s="83" t="str">
        <f t="shared" si="6"/>
        <v/>
      </c>
      <c r="AD21" s="83" t="str">
        <f t="shared" si="7"/>
        <v/>
      </c>
      <c r="AE21" s="83" t="str">
        <f t="shared" si="8"/>
        <v/>
      </c>
      <c r="AF21" s="84" t="str">
        <f t="shared" si="10"/>
        <v/>
      </c>
    </row>
    <row r="22" spans="1:32" ht="15.75" customHeight="1" x14ac:dyDescent="0.3">
      <c r="A22" s="22">
        <f t="shared" si="11"/>
        <v>15</v>
      </c>
      <c r="B22" s="23">
        <f>IF('T1'!B22="","",'T1'!B22)</f>
        <v>15</v>
      </c>
      <c r="C22" s="23">
        <f>IF(A22&gt;$A$3,"",'T1'!C22)</f>
        <v>0</v>
      </c>
      <c r="D22" s="85"/>
      <c r="E22" s="85"/>
      <c r="F22" s="85"/>
      <c r="G22" s="85"/>
      <c r="H22" s="85"/>
      <c r="I22" s="85"/>
      <c r="J22" s="85"/>
      <c r="K22" s="85"/>
      <c r="L22" s="85"/>
      <c r="M22" s="81"/>
      <c r="N22" s="81"/>
      <c r="O22" s="24" t="str">
        <f t="shared" si="9"/>
        <v/>
      </c>
      <c r="P22" s="24"/>
      <c r="W22" s="83" t="str">
        <f t="shared" si="0"/>
        <v/>
      </c>
      <c r="X22" s="83" t="str">
        <f t="shared" si="1"/>
        <v/>
      </c>
      <c r="Y22" s="83" t="str">
        <f t="shared" si="2"/>
        <v/>
      </c>
      <c r="Z22" s="83" t="str">
        <f t="shared" si="3"/>
        <v/>
      </c>
      <c r="AA22" s="83" t="str">
        <f t="shared" si="4"/>
        <v/>
      </c>
      <c r="AB22" s="83" t="str">
        <f t="shared" si="5"/>
        <v/>
      </c>
      <c r="AC22" s="83" t="str">
        <f t="shared" si="6"/>
        <v/>
      </c>
      <c r="AD22" s="83" t="str">
        <f t="shared" si="7"/>
        <v/>
      </c>
      <c r="AE22" s="83" t="str">
        <f t="shared" si="8"/>
        <v/>
      </c>
      <c r="AF22" s="84" t="str">
        <f t="shared" si="10"/>
        <v/>
      </c>
    </row>
    <row r="23" spans="1:32" ht="15.75" customHeight="1" x14ac:dyDescent="0.3">
      <c r="A23" s="22">
        <f t="shared" si="11"/>
        <v>16</v>
      </c>
      <c r="B23" s="23">
        <f>IF('T1'!B23="","",'T1'!B23)</f>
        <v>16</v>
      </c>
      <c r="C23" s="23">
        <f>IF(A23&gt;$A$3,"",'T1'!C23)</f>
        <v>0</v>
      </c>
      <c r="D23" s="85"/>
      <c r="E23" s="85"/>
      <c r="F23" s="85"/>
      <c r="G23" s="85"/>
      <c r="H23" s="85"/>
      <c r="I23" s="85"/>
      <c r="J23" s="85"/>
      <c r="K23" s="85"/>
      <c r="L23" s="85"/>
      <c r="M23" s="81"/>
      <c r="N23" s="81"/>
      <c r="O23" s="24" t="str">
        <f t="shared" si="9"/>
        <v/>
      </c>
      <c r="P23" s="24"/>
      <c r="W23" s="83" t="str">
        <f t="shared" si="0"/>
        <v/>
      </c>
      <c r="X23" s="83" t="str">
        <f t="shared" si="1"/>
        <v/>
      </c>
      <c r="Y23" s="83" t="str">
        <f t="shared" si="2"/>
        <v/>
      </c>
      <c r="Z23" s="83" t="str">
        <f t="shared" si="3"/>
        <v/>
      </c>
      <c r="AA23" s="83" t="str">
        <f t="shared" si="4"/>
        <v/>
      </c>
      <c r="AB23" s="83" t="str">
        <f t="shared" si="5"/>
        <v/>
      </c>
      <c r="AC23" s="83" t="str">
        <f t="shared" si="6"/>
        <v/>
      </c>
      <c r="AD23" s="83" t="str">
        <f t="shared" si="7"/>
        <v/>
      </c>
      <c r="AE23" s="83" t="str">
        <f t="shared" si="8"/>
        <v/>
      </c>
      <c r="AF23" s="84" t="str">
        <f t="shared" si="10"/>
        <v/>
      </c>
    </row>
    <row r="24" spans="1:32" ht="15.75" customHeight="1" x14ac:dyDescent="0.3">
      <c r="A24" s="22">
        <f t="shared" si="11"/>
        <v>17</v>
      </c>
      <c r="B24" s="23">
        <f>IF('T1'!B24="","",'T1'!B24)</f>
        <v>17</v>
      </c>
      <c r="C24" s="23">
        <f>IF(A24&gt;$A$3,"",'T1'!C24)</f>
        <v>0</v>
      </c>
      <c r="D24" s="85"/>
      <c r="E24" s="85"/>
      <c r="F24" s="85"/>
      <c r="G24" s="85"/>
      <c r="H24" s="85"/>
      <c r="I24" s="85"/>
      <c r="J24" s="85"/>
      <c r="K24" s="85"/>
      <c r="L24" s="85"/>
      <c r="M24" s="81"/>
      <c r="N24" s="81"/>
      <c r="O24" s="24" t="str">
        <f t="shared" si="9"/>
        <v/>
      </c>
      <c r="P24" s="24"/>
      <c r="W24" s="83" t="str">
        <f t="shared" si="0"/>
        <v/>
      </c>
      <c r="X24" s="83" t="str">
        <f t="shared" si="1"/>
        <v/>
      </c>
      <c r="Y24" s="83" t="str">
        <f t="shared" si="2"/>
        <v/>
      </c>
      <c r="Z24" s="83" t="str">
        <f t="shared" si="3"/>
        <v/>
      </c>
      <c r="AA24" s="83" t="str">
        <f t="shared" si="4"/>
        <v/>
      </c>
      <c r="AB24" s="83" t="str">
        <f t="shared" si="5"/>
        <v/>
      </c>
      <c r="AC24" s="83" t="str">
        <f t="shared" si="6"/>
        <v/>
      </c>
      <c r="AD24" s="83" t="str">
        <f t="shared" si="7"/>
        <v/>
      </c>
      <c r="AE24" s="83" t="str">
        <f t="shared" si="8"/>
        <v/>
      </c>
      <c r="AF24" s="84" t="str">
        <f t="shared" si="10"/>
        <v/>
      </c>
    </row>
    <row r="25" spans="1:32" ht="15.75" customHeight="1" x14ac:dyDescent="0.3">
      <c r="A25" s="22">
        <f t="shared" si="11"/>
        <v>18</v>
      </c>
      <c r="B25" s="23">
        <f>IF('T1'!B25="","",'T1'!B25)</f>
        <v>18</v>
      </c>
      <c r="C25" s="23">
        <f>IF(A25&gt;$A$3,"",'T1'!C25)</f>
        <v>0</v>
      </c>
      <c r="D25" s="85"/>
      <c r="E25" s="85"/>
      <c r="F25" s="85"/>
      <c r="G25" s="85"/>
      <c r="H25" s="85"/>
      <c r="I25" s="85"/>
      <c r="J25" s="85"/>
      <c r="K25" s="85"/>
      <c r="L25" s="85"/>
      <c r="M25" s="81"/>
      <c r="N25" s="81"/>
      <c r="O25" s="24" t="str">
        <f t="shared" si="9"/>
        <v/>
      </c>
      <c r="P25" s="24"/>
      <c r="W25" s="83" t="str">
        <f t="shared" si="0"/>
        <v/>
      </c>
      <c r="X25" s="83" t="str">
        <f t="shared" si="1"/>
        <v/>
      </c>
      <c r="Y25" s="83" t="str">
        <f t="shared" si="2"/>
        <v/>
      </c>
      <c r="Z25" s="83" t="str">
        <f t="shared" si="3"/>
        <v/>
      </c>
      <c r="AA25" s="83" t="str">
        <f t="shared" si="4"/>
        <v/>
      </c>
      <c r="AB25" s="83" t="str">
        <f t="shared" si="5"/>
        <v/>
      </c>
      <c r="AC25" s="83" t="str">
        <f t="shared" si="6"/>
        <v/>
      </c>
      <c r="AD25" s="83" t="str">
        <f t="shared" si="7"/>
        <v/>
      </c>
      <c r="AE25" s="83" t="str">
        <f t="shared" si="8"/>
        <v/>
      </c>
      <c r="AF25" s="84" t="str">
        <f t="shared" si="10"/>
        <v/>
      </c>
    </row>
    <row r="26" spans="1:32" ht="15.75" customHeight="1" x14ac:dyDescent="0.3">
      <c r="A26" s="22">
        <f t="shared" si="11"/>
        <v>19</v>
      </c>
      <c r="B26" s="23">
        <f>IF('T1'!B26="","",'T1'!B26)</f>
        <v>19</v>
      </c>
      <c r="C26" s="23">
        <f>IF(A26&gt;$A$3,"",'T1'!C26)</f>
        <v>0</v>
      </c>
      <c r="D26" s="85"/>
      <c r="E26" s="85"/>
      <c r="F26" s="85"/>
      <c r="G26" s="85"/>
      <c r="H26" s="85"/>
      <c r="I26" s="85"/>
      <c r="J26" s="85"/>
      <c r="K26" s="85"/>
      <c r="L26" s="85"/>
      <c r="M26" s="81"/>
      <c r="N26" s="81"/>
      <c r="O26" s="24" t="str">
        <f t="shared" si="9"/>
        <v/>
      </c>
      <c r="P26" s="24"/>
      <c r="W26" s="83" t="str">
        <f t="shared" si="0"/>
        <v/>
      </c>
      <c r="X26" s="83" t="str">
        <f t="shared" si="1"/>
        <v/>
      </c>
      <c r="Y26" s="83" t="str">
        <f t="shared" si="2"/>
        <v/>
      </c>
      <c r="Z26" s="83" t="str">
        <f t="shared" si="3"/>
        <v/>
      </c>
      <c r="AA26" s="83" t="str">
        <f t="shared" si="4"/>
        <v/>
      </c>
      <c r="AB26" s="83" t="str">
        <f t="shared" si="5"/>
        <v/>
      </c>
      <c r="AC26" s="83" t="str">
        <f t="shared" si="6"/>
        <v/>
      </c>
      <c r="AD26" s="83" t="str">
        <f t="shared" si="7"/>
        <v/>
      </c>
      <c r="AE26" s="83" t="str">
        <f t="shared" si="8"/>
        <v/>
      </c>
      <c r="AF26" s="84" t="str">
        <f t="shared" si="10"/>
        <v/>
      </c>
    </row>
    <row r="27" spans="1:32" ht="15.75" customHeight="1" x14ac:dyDescent="0.3">
      <c r="A27" s="22">
        <f t="shared" si="11"/>
        <v>20</v>
      </c>
      <c r="B27" s="23">
        <f>IF('T1'!B27="","",'T1'!B27)</f>
        <v>20</v>
      </c>
      <c r="C27" s="23">
        <f>IF(A27&gt;$A$3,"",'T1'!C27)</f>
        <v>0</v>
      </c>
      <c r="D27" s="85"/>
      <c r="E27" s="85"/>
      <c r="F27" s="85"/>
      <c r="G27" s="85"/>
      <c r="H27" s="85"/>
      <c r="I27" s="85"/>
      <c r="J27" s="85"/>
      <c r="K27" s="85"/>
      <c r="L27" s="85"/>
      <c r="M27" s="81"/>
      <c r="N27" s="81"/>
      <c r="O27" s="24" t="str">
        <f t="shared" si="9"/>
        <v/>
      </c>
      <c r="P27" s="24"/>
      <c r="W27" s="83" t="str">
        <f t="shared" si="0"/>
        <v/>
      </c>
      <c r="X27" s="83" t="str">
        <f t="shared" si="1"/>
        <v/>
      </c>
      <c r="Y27" s="83" t="str">
        <f t="shared" si="2"/>
        <v/>
      </c>
      <c r="Z27" s="83" t="str">
        <f t="shared" si="3"/>
        <v/>
      </c>
      <c r="AA27" s="83" t="str">
        <f t="shared" si="4"/>
        <v/>
      </c>
      <c r="AB27" s="83" t="str">
        <f t="shared" si="5"/>
        <v/>
      </c>
      <c r="AC27" s="83" t="str">
        <f t="shared" si="6"/>
        <v/>
      </c>
      <c r="AD27" s="83" t="str">
        <f t="shared" si="7"/>
        <v/>
      </c>
      <c r="AE27" s="83" t="str">
        <f t="shared" si="8"/>
        <v/>
      </c>
      <c r="AF27" s="84" t="str">
        <f t="shared" si="10"/>
        <v/>
      </c>
    </row>
    <row r="28" spans="1:32" ht="15.75" customHeight="1" x14ac:dyDescent="0.3">
      <c r="A28" s="22">
        <f t="shared" si="11"/>
        <v>21</v>
      </c>
      <c r="B28" s="23">
        <f>IF('T1'!B28="","",'T1'!B28)</f>
        <v>21</v>
      </c>
      <c r="C28" s="23">
        <f>IF(A28&gt;$A$3,"",'T1'!C28)</f>
        <v>0</v>
      </c>
      <c r="D28" s="85"/>
      <c r="E28" s="85"/>
      <c r="F28" s="85"/>
      <c r="G28" s="85"/>
      <c r="H28" s="85"/>
      <c r="I28" s="85"/>
      <c r="J28" s="85"/>
      <c r="K28" s="85"/>
      <c r="L28" s="85"/>
      <c r="M28" s="81"/>
      <c r="N28" s="81"/>
      <c r="O28" s="24" t="str">
        <f t="shared" si="9"/>
        <v/>
      </c>
      <c r="P28" s="24"/>
      <c r="W28" s="83" t="str">
        <f t="shared" si="0"/>
        <v/>
      </c>
      <c r="X28" s="83" t="str">
        <f t="shared" si="1"/>
        <v/>
      </c>
      <c r="Y28" s="83" t="str">
        <f t="shared" si="2"/>
        <v/>
      </c>
      <c r="Z28" s="83" t="str">
        <f t="shared" si="3"/>
        <v/>
      </c>
      <c r="AA28" s="83" t="str">
        <f t="shared" si="4"/>
        <v/>
      </c>
      <c r="AB28" s="83" t="str">
        <f t="shared" si="5"/>
        <v/>
      </c>
      <c r="AC28" s="83" t="str">
        <f t="shared" si="6"/>
        <v/>
      </c>
      <c r="AD28" s="83" t="str">
        <f t="shared" si="7"/>
        <v/>
      </c>
      <c r="AE28" s="83" t="str">
        <f t="shared" si="8"/>
        <v/>
      </c>
      <c r="AF28" s="84" t="str">
        <f t="shared" si="10"/>
        <v/>
      </c>
    </row>
    <row r="29" spans="1:32" ht="15.75" customHeight="1" x14ac:dyDescent="0.3">
      <c r="A29" s="22">
        <f t="shared" si="11"/>
        <v>22</v>
      </c>
      <c r="B29" s="23">
        <f>IF('T1'!B29="","",'T1'!B29)</f>
        <v>22</v>
      </c>
      <c r="C29" s="23">
        <f>IF(A29&gt;$A$3,"",'T1'!C29)</f>
        <v>0</v>
      </c>
      <c r="D29" s="85"/>
      <c r="E29" s="85"/>
      <c r="F29" s="85"/>
      <c r="G29" s="85"/>
      <c r="H29" s="85"/>
      <c r="I29" s="85"/>
      <c r="J29" s="85"/>
      <c r="K29" s="85"/>
      <c r="L29" s="85"/>
      <c r="M29" s="81"/>
      <c r="N29" s="81"/>
      <c r="O29" s="24" t="str">
        <f t="shared" si="9"/>
        <v/>
      </c>
      <c r="P29" s="24"/>
      <c r="W29" s="83" t="str">
        <f t="shared" si="0"/>
        <v/>
      </c>
      <c r="X29" s="83" t="str">
        <f t="shared" si="1"/>
        <v/>
      </c>
      <c r="Y29" s="83" t="str">
        <f t="shared" si="2"/>
        <v/>
      </c>
      <c r="Z29" s="83" t="str">
        <f t="shared" si="3"/>
        <v/>
      </c>
      <c r="AA29" s="83" t="str">
        <f t="shared" si="4"/>
        <v/>
      </c>
      <c r="AB29" s="83" t="str">
        <f t="shared" si="5"/>
        <v/>
      </c>
      <c r="AC29" s="83" t="str">
        <f t="shared" si="6"/>
        <v/>
      </c>
      <c r="AD29" s="83" t="str">
        <f t="shared" si="7"/>
        <v/>
      </c>
      <c r="AE29" s="83" t="str">
        <f t="shared" si="8"/>
        <v/>
      </c>
      <c r="AF29" s="84" t="str">
        <f t="shared" si="10"/>
        <v/>
      </c>
    </row>
    <row r="30" spans="1:32" ht="15.75" customHeight="1" x14ac:dyDescent="0.3">
      <c r="A30" s="22">
        <f t="shared" si="11"/>
        <v>23</v>
      </c>
      <c r="B30" s="23">
        <f>IF('T1'!B30="","",'T1'!B30)</f>
        <v>23</v>
      </c>
      <c r="C30" s="23">
        <f>IF(A30&gt;$A$3,"",'T1'!C30)</f>
        <v>0</v>
      </c>
      <c r="D30" s="85"/>
      <c r="E30" s="85"/>
      <c r="F30" s="85"/>
      <c r="G30" s="85"/>
      <c r="H30" s="85"/>
      <c r="I30" s="85"/>
      <c r="J30" s="85"/>
      <c r="K30" s="85"/>
      <c r="L30" s="85"/>
      <c r="M30" s="81"/>
      <c r="N30" s="81"/>
      <c r="O30" s="24" t="str">
        <f t="shared" si="9"/>
        <v/>
      </c>
      <c r="P30" s="24"/>
      <c r="W30" s="83" t="str">
        <f t="shared" si="0"/>
        <v/>
      </c>
      <c r="X30" s="83" t="str">
        <f t="shared" si="1"/>
        <v/>
      </c>
      <c r="Y30" s="83" t="str">
        <f t="shared" si="2"/>
        <v/>
      </c>
      <c r="Z30" s="83" t="str">
        <f t="shared" si="3"/>
        <v/>
      </c>
      <c r="AA30" s="83" t="str">
        <f t="shared" si="4"/>
        <v/>
      </c>
      <c r="AB30" s="83" t="str">
        <f t="shared" si="5"/>
        <v/>
      </c>
      <c r="AC30" s="83" t="str">
        <f t="shared" si="6"/>
        <v/>
      </c>
      <c r="AD30" s="83" t="str">
        <f t="shared" si="7"/>
        <v/>
      </c>
      <c r="AE30" s="83" t="str">
        <f t="shared" si="8"/>
        <v/>
      </c>
      <c r="AF30" s="84" t="str">
        <f t="shared" si="10"/>
        <v/>
      </c>
    </row>
    <row r="31" spans="1:32" ht="15.75" customHeight="1" x14ac:dyDescent="0.3">
      <c r="A31" s="22">
        <f t="shared" si="11"/>
        <v>24</v>
      </c>
      <c r="B31" s="23">
        <f>IF('T1'!B31="","",'T1'!B31)</f>
        <v>24</v>
      </c>
      <c r="C31" s="23">
        <f>IF(A31&gt;$A$3,"",'T1'!C31)</f>
        <v>0</v>
      </c>
      <c r="D31" s="85"/>
      <c r="E31" s="85"/>
      <c r="F31" s="85"/>
      <c r="G31" s="85"/>
      <c r="H31" s="85"/>
      <c r="I31" s="85"/>
      <c r="J31" s="85"/>
      <c r="K31" s="85"/>
      <c r="L31" s="85"/>
      <c r="M31" s="81"/>
      <c r="N31" s="81"/>
      <c r="O31" s="24" t="str">
        <f t="shared" si="9"/>
        <v/>
      </c>
      <c r="P31" s="24"/>
      <c r="W31" s="83" t="str">
        <f t="shared" si="0"/>
        <v/>
      </c>
      <c r="X31" s="83" t="str">
        <f t="shared" si="1"/>
        <v/>
      </c>
      <c r="Y31" s="83" t="str">
        <f t="shared" si="2"/>
        <v/>
      </c>
      <c r="Z31" s="83" t="str">
        <f t="shared" si="3"/>
        <v/>
      </c>
      <c r="AA31" s="83" t="str">
        <f t="shared" si="4"/>
        <v/>
      </c>
      <c r="AB31" s="83" t="str">
        <f t="shared" si="5"/>
        <v/>
      </c>
      <c r="AC31" s="83" t="str">
        <f t="shared" si="6"/>
        <v/>
      </c>
      <c r="AD31" s="83" t="str">
        <f t="shared" si="7"/>
        <v/>
      </c>
      <c r="AE31" s="83" t="str">
        <f t="shared" si="8"/>
        <v/>
      </c>
      <c r="AF31" s="84" t="str">
        <f t="shared" si="10"/>
        <v/>
      </c>
    </row>
    <row r="32" spans="1:32" ht="15.75" customHeight="1" x14ac:dyDescent="0.3">
      <c r="A32" s="22">
        <f t="shared" si="11"/>
        <v>25</v>
      </c>
      <c r="B32" s="23">
        <f>IF('T1'!B32="","",'T1'!B32)</f>
        <v>25</v>
      </c>
      <c r="C32" s="23">
        <f>IF(A32&gt;$A$3,"",'T1'!C32)</f>
        <v>0</v>
      </c>
      <c r="D32" s="85"/>
      <c r="E32" s="85"/>
      <c r="F32" s="85"/>
      <c r="G32" s="85"/>
      <c r="H32" s="85"/>
      <c r="I32" s="85"/>
      <c r="J32" s="85"/>
      <c r="K32" s="85"/>
      <c r="L32" s="85"/>
      <c r="M32" s="81"/>
      <c r="N32" s="81"/>
      <c r="O32" s="24" t="str">
        <f t="shared" si="9"/>
        <v/>
      </c>
      <c r="P32" s="24"/>
      <c r="W32" s="83" t="str">
        <f t="shared" si="0"/>
        <v/>
      </c>
      <c r="X32" s="83" t="str">
        <f t="shared" si="1"/>
        <v/>
      </c>
      <c r="Y32" s="83" t="str">
        <f t="shared" si="2"/>
        <v/>
      </c>
      <c r="Z32" s="83" t="str">
        <f t="shared" si="3"/>
        <v/>
      </c>
      <c r="AA32" s="83" t="str">
        <f t="shared" si="4"/>
        <v/>
      </c>
      <c r="AB32" s="83" t="str">
        <f t="shared" si="5"/>
        <v/>
      </c>
      <c r="AC32" s="83" t="str">
        <f t="shared" si="6"/>
        <v/>
      </c>
      <c r="AD32" s="83" t="str">
        <f t="shared" si="7"/>
        <v/>
      </c>
      <c r="AE32" s="83" t="str">
        <f t="shared" si="8"/>
        <v/>
      </c>
      <c r="AF32" s="84" t="str">
        <f t="shared" si="10"/>
        <v/>
      </c>
    </row>
    <row r="33" spans="1:32" ht="15.75" customHeight="1" x14ac:dyDescent="0.3">
      <c r="A33" s="22">
        <f t="shared" si="11"/>
        <v>26</v>
      </c>
      <c r="B33" s="23">
        <f>IF('T1'!B33="","",'T1'!B33)</f>
        <v>26</v>
      </c>
      <c r="C33" s="23">
        <f>IF(A33&gt;$A$3,"",'T1'!C33)</f>
        <v>0</v>
      </c>
      <c r="D33" s="85"/>
      <c r="E33" s="85"/>
      <c r="F33" s="85"/>
      <c r="G33" s="85"/>
      <c r="H33" s="85"/>
      <c r="I33" s="85"/>
      <c r="J33" s="85"/>
      <c r="K33" s="85"/>
      <c r="L33" s="85"/>
      <c r="M33" s="81"/>
      <c r="N33" s="81"/>
      <c r="O33" s="24" t="str">
        <f t="shared" si="9"/>
        <v/>
      </c>
      <c r="P33" s="24"/>
      <c r="W33" s="83" t="str">
        <f t="shared" si="0"/>
        <v/>
      </c>
      <c r="X33" s="83" t="str">
        <f t="shared" si="1"/>
        <v/>
      </c>
      <c r="Y33" s="83" t="str">
        <f t="shared" si="2"/>
        <v/>
      </c>
      <c r="Z33" s="83" t="str">
        <f t="shared" si="3"/>
        <v/>
      </c>
      <c r="AA33" s="83" t="str">
        <f t="shared" si="4"/>
        <v/>
      </c>
      <c r="AB33" s="83" t="str">
        <f t="shared" si="5"/>
        <v/>
      </c>
      <c r="AC33" s="83" t="str">
        <f t="shared" si="6"/>
        <v/>
      </c>
      <c r="AD33" s="83" t="str">
        <f t="shared" si="7"/>
        <v/>
      </c>
      <c r="AE33" s="83" t="str">
        <f t="shared" si="8"/>
        <v/>
      </c>
      <c r="AF33" s="84" t="str">
        <f t="shared" si="10"/>
        <v/>
      </c>
    </row>
    <row r="34" spans="1:32" ht="15.75" customHeight="1" x14ac:dyDescent="0.3">
      <c r="A34" s="22">
        <f t="shared" si="11"/>
        <v>27</v>
      </c>
      <c r="B34" s="23">
        <f>IF('T1'!B34="","",'T1'!B34)</f>
        <v>27</v>
      </c>
      <c r="C34" s="23">
        <f>IF(A34&gt;$A$3,"",'T1'!C34)</f>
        <v>0</v>
      </c>
      <c r="D34" s="85"/>
      <c r="E34" s="85"/>
      <c r="F34" s="85"/>
      <c r="G34" s="85"/>
      <c r="H34" s="85"/>
      <c r="I34" s="85"/>
      <c r="J34" s="85"/>
      <c r="K34" s="85"/>
      <c r="L34" s="85"/>
      <c r="M34" s="81"/>
      <c r="N34" s="81"/>
      <c r="O34" s="24" t="str">
        <f t="shared" si="9"/>
        <v/>
      </c>
      <c r="P34" s="24"/>
      <c r="W34" s="83" t="str">
        <f t="shared" si="0"/>
        <v/>
      </c>
      <c r="X34" s="83" t="str">
        <f t="shared" si="1"/>
        <v/>
      </c>
      <c r="Y34" s="83" t="str">
        <f t="shared" si="2"/>
        <v/>
      </c>
      <c r="Z34" s="83" t="str">
        <f t="shared" si="3"/>
        <v/>
      </c>
      <c r="AA34" s="83" t="str">
        <f t="shared" si="4"/>
        <v/>
      </c>
      <c r="AB34" s="83" t="str">
        <f t="shared" si="5"/>
        <v/>
      </c>
      <c r="AC34" s="83" t="str">
        <f t="shared" si="6"/>
        <v/>
      </c>
      <c r="AD34" s="83" t="str">
        <f t="shared" si="7"/>
        <v/>
      </c>
      <c r="AE34" s="83" t="str">
        <f t="shared" si="8"/>
        <v/>
      </c>
      <c r="AF34" s="84" t="str">
        <f t="shared" si="10"/>
        <v/>
      </c>
    </row>
    <row r="35" spans="1:32" ht="15.75" customHeight="1" x14ac:dyDescent="0.3">
      <c r="A35" s="22">
        <f t="shared" si="11"/>
        <v>28</v>
      </c>
      <c r="B35" s="23">
        <f>IF('T1'!B35="","",'T1'!B35)</f>
        <v>28</v>
      </c>
      <c r="C35" s="23">
        <f>IF(A35&gt;$A$3,"",'T1'!C35)</f>
        <v>0</v>
      </c>
      <c r="D35" s="85"/>
      <c r="E35" s="85"/>
      <c r="F35" s="85"/>
      <c r="G35" s="85"/>
      <c r="H35" s="85"/>
      <c r="I35" s="85"/>
      <c r="J35" s="85"/>
      <c r="K35" s="85"/>
      <c r="L35" s="85"/>
      <c r="M35" s="81"/>
      <c r="N35" s="81"/>
      <c r="O35" s="24" t="str">
        <f t="shared" si="9"/>
        <v/>
      </c>
      <c r="P35" s="24"/>
      <c r="W35" s="83" t="str">
        <f t="shared" si="0"/>
        <v/>
      </c>
      <c r="X35" s="83" t="str">
        <f t="shared" si="1"/>
        <v/>
      </c>
      <c r="Y35" s="83" t="str">
        <f t="shared" si="2"/>
        <v/>
      </c>
      <c r="Z35" s="83" t="str">
        <f t="shared" si="3"/>
        <v/>
      </c>
      <c r="AA35" s="83" t="str">
        <f t="shared" si="4"/>
        <v/>
      </c>
      <c r="AB35" s="83" t="str">
        <f t="shared" si="5"/>
        <v/>
      </c>
      <c r="AC35" s="83" t="str">
        <f t="shared" si="6"/>
        <v/>
      </c>
      <c r="AD35" s="83" t="str">
        <f t="shared" si="7"/>
        <v/>
      </c>
      <c r="AE35" s="83" t="str">
        <f t="shared" si="8"/>
        <v/>
      </c>
      <c r="AF35" s="84" t="str">
        <f t="shared" si="10"/>
        <v/>
      </c>
    </row>
    <row r="36" spans="1:32" ht="15.75" customHeight="1" x14ac:dyDescent="0.3">
      <c r="A36" s="22">
        <f t="shared" si="11"/>
        <v>29</v>
      </c>
      <c r="B36" s="23">
        <f>IF('T1'!B36="","",'T1'!B36)</f>
        <v>29</v>
      </c>
      <c r="C36" s="23">
        <f>IF(A36&gt;$A$3,"",'T1'!C36)</f>
        <v>0</v>
      </c>
      <c r="D36" s="85"/>
      <c r="E36" s="85"/>
      <c r="F36" s="85"/>
      <c r="G36" s="85"/>
      <c r="H36" s="85"/>
      <c r="I36" s="85"/>
      <c r="J36" s="85"/>
      <c r="K36" s="85"/>
      <c r="L36" s="85"/>
      <c r="M36" s="81"/>
      <c r="N36" s="81"/>
      <c r="O36" s="24" t="str">
        <f t="shared" si="9"/>
        <v/>
      </c>
      <c r="P36" s="24"/>
      <c r="W36" s="83" t="str">
        <f>IF(D36="","",VLOOKUP(D36,PROM,3,FALSE))</f>
        <v/>
      </c>
      <c r="X36" s="83" t="str">
        <f>IF(E36="","",VLOOKUP(E36,PROM,3,FALSE))</f>
        <v/>
      </c>
      <c r="Y36" s="83" t="str">
        <f>IF(F36="","",VLOOKUP(F36,PROM,3,FALSE))</f>
        <v/>
      </c>
      <c r="Z36" s="83" t="str">
        <f t="shared" ref="Z36:AE52" si="12">IF(G36="","",VLOOKUP(G36,PROM,3,FALSE))</f>
        <v/>
      </c>
      <c r="AA36" s="83" t="str">
        <f t="shared" si="12"/>
        <v/>
      </c>
      <c r="AB36" s="83" t="str">
        <f t="shared" si="12"/>
        <v/>
      </c>
      <c r="AC36" s="83" t="str">
        <f t="shared" si="12"/>
        <v/>
      </c>
      <c r="AD36" s="83" t="str">
        <f t="shared" si="12"/>
        <v/>
      </c>
      <c r="AE36" s="83" t="str">
        <f t="shared" si="12"/>
        <v/>
      </c>
      <c r="AF36" s="84" t="str">
        <f t="shared" si="10"/>
        <v/>
      </c>
    </row>
    <row r="37" spans="1:32" ht="15.75" customHeight="1" x14ac:dyDescent="0.3">
      <c r="A37" s="22">
        <f t="shared" si="11"/>
        <v>30</v>
      </c>
      <c r="B37" s="23">
        <f>IF('T1'!B37="","",'T1'!B37)</f>
        <v>30</v>
      </c>
      <c r="C37" s="23">
        <f>IF(A37&gt;$A$3,"",'T1'!C37)</f>
        <v>0</v>
      </c>
      <c r="D37" s="85"/>
      <c r="E37" s="85"/>
      <c r="F37" s="85"/>
      <c r="G37" s="85"/>
      <c r="H37" s="85"/>
      <c r="I37" s="85"/>
      <c r="J37" s="85"/>
      <c r="K37" s="85"/>
      <c r="L37" s="85"/>
      <c r="M37" s="81"/>
      <c r="N37" s="81"/>
      <c r="O37" s="24" t="str">
        <f t="shared" si="9"/>
        <v/>
      </c>
      <c r="P37" s="24"/>
      <c r="W37" s="83" t="str">
        <f t="shared" ref="W37:Y52" si="13">IF(D37="","",VLOOKUP(D37,PROM,3,FALSE))</f>
        <v/>
      </c>
      <c r="X37" s="83" t="str">
        <f t="shared" si="13"/>
        <v/>
      </c>
      <c r="Y37" s="83" t="str">
        <f t="shared" si="13"/>
        <v/>
      </c>
      <c r="Z37" s="83" t="str">
        <f t="shared" si="12"/>
        <v/>
      </c>
      <c r="AA37" s="83" t="str">
        <f t="shared" si="12"/>
        <v/>
      </c>
      <c r="AB37" s="83" t="str">
        <f t="shared" si="12"/>
        <v/>
      </c>
      <c r="AC37" s="83" t="str">
        <f t="shared" si="12"/>
        <v/>
      </c>
      <c r="AD37" s="83" t="str">
        <f t="shared" si="12"/>
        <v/>
      </c>
      <c r="AE37" s="83" t="str">
        <f t="shared" si="12"/>
        <v/>
      </c>
      <c r="AF37" s="84" t="str">
        <f t="shared" si="10"/>
        <v/>
      </c>
    </row>
    <row r="38" spans="1:32" ht="15.75" customHeight="1" x14ac:dyDescent="0.3">
      <c r="A38" s="22">
        <f t="shared" si="11"/>
        <v>31</v>
      </c>
      <c r="B38" s="23">
        <f>IF('T1'!B38="","",'T1'!B38)</f>
        <v>31</v>
      </c>
      <c r="C38" s="23">
        <f>IF(A38&gt;$A$3,"",'T1'!C38)</f>
        <v>0</v>
      </c>
      <c r="D38" s="85"/>
      <c r="E38" s="85"/>
      <c r="F38" s="85"/>
      <c r="G38" s="85"/>
      <c r="H38" s="85"/>
      <c r="I38" s="85"/>
      <c r="J38" s="85"/>
      <c r="K38" s="85"/>
      <c r="L38" s="85"/>
      <c r="M38" s="81"/>
      <c r="N38" s="81"/>
      <c r="O38" s="24" t="str">
        <f t="shared" si="9"/>
        <v/>
      </c>
      <c r="P38" s="24"/>
      <c r="W38" s="83" t="str">
        <f t="shared" si="13"/>
        <v/>
      </c>
      <c r="X38" s="83" t="str">
        <f t="shared" si="13"/>
        <v/>
      </c>
      <c r="Y38" s="83" t="str">
        <f t="shared" si="13"/>
        <v/>
      </c>
      <c r="Z38" s="83" t="str">
        <f t="shared" si="12"/>
        <v/>
      </c>
      <c r="AA38" s="83" t="str">
        <f t="shared" si="12"/>
        <v/>
      </c>
      <c r="AB38" s="83" t="str">
        <f t="shared" si="12"/>
        <v/>
      </c>
      <c r="AC38" s="83" t="str">
        <f t="shared" si="12"/>
        <v/>
      </c>
      <c r="AD38" s="83" t="str">
        <f t="shared" si="12"/>
        <v/>
      </c>
      <c r="AE38" s="83" t="str">
        <f t="shared" si="12"/>
        <v/>
      </c>
      <c r="AF38" s="84" t="str">
        <f t="shared" si="10"/>
        <v/>
      </c>
    </row>
    <row r="39" spans="1:32" ht="15.75" customHeight="1" x14ac:dyDescent="0.3">
      <c r="A39" s="22">
        <f t="shared" si="11"/>
        <v>32</v>
      </c>
      <c r="B39" s="23">
        <f>IF('T1'!B39="","",'T1'!B39)</f>
        <v>32</v>
      </c>
      <c r="C39" s="23">
        <f>IF(A39&gt;$A$3,"",'T1'!C39)</f>
        <v>0</v>
      </c>
      <c r="D39" s="85"/>
      <c r="E39" s="85"/>
      <c r="F39" s="85"/>
      <c r="G39" s="85"/>
      <c r="H39" s="85"/>
      <c r="I39" s="85"/>
      <c r="J39" s="85"/>
      <c r="K39" s="85"/>
      <c r="L39" s="85"/>
      <c r="M39" s="81"/>
      <c r="N39" s="81"/>
      <c r="O39" s="24" t="str">
        <f t="shared" si="9"/>
        <v/>
      </c>
      <c r="P39" s="24"/>
      <c r="W39" s="83" t="str">
        <f t="shared" si="13"/>
        <v/>
      </c>
      <c r="X39" s="83" t="str">
        <f t="shared" si="13"/>
        <v/>
      </c>
      <c r="Y39" s="83" t="str">
        <f t="shared" si="13"/>
        <v/>
      </c>
      <c r="Z39" s="83" t="str">
        <f t="shared" si="12"/>
        <v/>
      </c>
      <c r="AA39" s="83" t="str">
        <f t="shared" si="12"/>
        <v/>
      </c>
      <c r="AB39" s="83" t="str">
        <f t="shared" si="12"/>
        <v/>
      </c>
      <c r="AC39" s="83" t="str">
        <f t="shared" si="12"/>
        <v/>
      </c>
      <c r="AD39" s="83" t="str">
        <f t="shared" si="12"/>
        <v/>
      </c>
      <c r="AE39" s="83" t="str">
        <f t="shared" si="12"/>
        <v/>
      </c>
      <c r="AF39" s="84" t="str">
        <f t="shared" si="10"/>
        <v/>
      </c>
    </row>
    <row r="40" spans="1:32" ht="15.75" customHeight="1" x14ac:dyDescent="0.3">
      <c r="A40" s="22">
        <f t="shared" si="11"/>
        <v>33</v>
      </c>
      <c r="B40" s="23">
        <f>IF('T1'!B40="","",'T1'!B40)</f>
        <v>33</v>
      </c>
      <c r="C40" s="23">
        <f>IF(A40&gt;$A$3,"",'T1'!C40)</f>
        <v>0</v>
      </c>
      <c r="D40" s="85"/>
      <c r="E40" s="85"/>
      <c r="F40" s="85"/>
      <c r="G40" s="85"/>
      <c r="H40" s="85"/>
      <c r="I40" s="85"/>
      <c r="J40" s="85"/>
      <c r="K40" s="85"/>
      <c r="L40" s="85"/>
      <c r="M40" s="81"/>
      <c r="N40" s="81"/>
      <c r="O40" s="24" t="str">
        <f t="shared" si="9"/>
        <v/>
      </c>
      <c r="P40" s="24"/>
      <c r="W40" s="83" t="str">
        <f t="shared" si="13"/>
        <v/>
      </c>
      <c r="X40" s="83" t="str">
        <f t="shared" si="13"/>
        <v/>
      </c>
      <c r="Y40" s="83" t="str">
        <f t="shared" si="13"/>
        <v/>
      </c>
      <c r="Z40" s="83" t="str">
        <f t="shared" si="12"/>
        <v/>
      </c>
      <c r="AA40" s="83" t="str">
        <f t="shared" si="12"/>
        <v/>
      </c>
      <c r="AB40" s="83" t="str">
        <f t="shared" si="12"/>
        <v/>
      </c>
      <c r="AC40" s="83" t="str">
        <f t="shared" si="12"/>
        <v/>
      </c>
      <c r="AD40" s="83" t="str">
        <f t="shared" si="12"/>
        <v/>
      </c>
      <c r="AE40" s="83" t="str">
        <f t="shared" si="12"/>
        <v/>
      </c>
      <c r="AF40" s="84" t="str">
        <f t="shared" si="10"/>
        <v/>
      </c>
    </row>
    <row r="41" spans="1:32" ht="15.75" customHeight="1" x14ac:dyDescent="0.3">
      <c r="A41" s="22">
        <f t="shared" si="11"/>
        <v>34</v>
      </c>
      <c r="B41" s="23">
        <f>IF('T1'!B41="","",'T1'!B41)</f>
        <v>34</v>
      </c>
      <c r="C41" s="23">
        <f>IF(A41&gt;$A$3,"",'T1'!C41)</f>
        <v>0</v>
      </c>
      <c r="D41" s="85"/>
      <c r="E41" s="85"/>
      <c r="F41" s="85"/>
      <c r="G41" s="85"/>
      <c r="H41" s="85"/>
      <c r="I41" s="85"/>
      <c r="J41" s="85"/>
      <c r="K41" s="85"/>
      <c r="L41" s="85"/>
      <c r="M41" s="81"/>
      <c r="N41" s="81"/>
      <c r="O41" s="24" t="str">
        <f t="shared" si="9"/>
        <v/>
      </c>
      <c r="P41" s="24"/>
      <c r="W41" s="83" t="str">
        <f t="shared" si="13"/>
        <v/>
      </c>
      <c r="X41" s="83" t="str">
        <f t="shared" si="13"/>
        <v/>
      </c>
      <c r="Y41" s="83" t="str">
        <f t="shared" si="13"/>
        <v/>
      </c>
      <c r="Z41" s="83" t="str">
        <f t="shared" si="12"/>
        <v/>
      </c>
      <c r="AA41" s="83" t="str">
        <f t="shared" si="12"/>
        <v/>
      </c>
      <c r="AB41" s="83" t="str">
        <f t="shared" si="12"/>
        <v/>
      </c>
      <c r="AC41" s="83" t="str">
        <f t="shared" si="12"/>
        <v/>
      </c>
      <c r="AD41" s="83" t="str">
        <f t="shared" si="12"/>
        <v/>
      </c>
      <c r="AE41" s="83" t="str">
        <f t="shared" si="12"/>
        <v/>
      </c>
      <c r="AF41" s="84" t="str">
        <f t="shared" si="10"/>
        <v/>
      </c>
    </row>
    <row r="42" spans="1:32" ht="15.75" customHeight="1" x14ac:dyDescent="0.3">
      <c r="A42" s="22">
        <f t="shared" si="11"/>
        <v>35</v>
      </c>
      <c r="B42" s="23">
        <f>IF('T1'!B42="","",'T1'!B42)</f>
        <v>35</v>
      </c>
      <c r="C42" s="23">
        <f>IF(A42&gt;$A$3,"",'T1'!C42)</f>
        <v>0</v>
      </c>
      <c r="D42" s="85"/>
      <c r="E42" s="85"/>
      <c r="F42" s="85"/>
      <c r="G42" s="85"/>
      <c r="H42" s="85"/>
      <c r="I42" s="85"/>
      <c r="J42" s="85"/>
      <c r="K42" s="85"/>
      <c r="L42" s="85"/>
      <c r="M42" s="81"/>
      <c r="N42" s="81"/>
      <c r="O42" s="24" t="str">
        <f t="shared" si="9"/>
        <v/>
      </c>
      <c r="P42" s="24"/>
      <c r="W42" s="83" t="str">
        <f t="shared" si="13"/>
        <v/>
      </c>
      <c r="X42" s="83" t="str">
        <f t="shared" si="13"/>
        <v/>
      </c>
      <c r="Y42" s="83" t="str">
        <f t="shared" si="13"/>
        <v/>
      </c>
      <c r="Z42" s="83" t="str">
        <f t="shared" si="12"/>
        <v/>
      </c>
      <c r="AA42" s="83" t="str">
        <f t="shared" si="12"/>
        <v/>
      </c>
      <c r="AB42" s="83" t="str">
        <f t="shared" si="12"/>
        <v/>
      </c>
      <c r="AC42" s="83" t="str">
        <f t="shared" si="12"/>
        <v/>
      </c>
      <c r="AD42" s="83" t="str">
        <f t="shared" si="12"/>
        <v/>
      </c>
      <c r="AE42" s="83" t="str">
        <f t="shared" si="12"/>
        <v/>
      </c>
      <c r="AF42" s="84" t="str">
        <f t="shared" si="10"/>
        <v/>
      </c>
    </row>
    <row r="43" spans="1:32" ht="15.75" customHeight="1" x14ac:dyDescent="0.3">
      <c r="A43" s="22" t="str">
        <f t="shared" si="11"/>
        <v/>
      </c>
      <c r="B43" s="23" t="str">
        <f>IF('T1'!B43="","",'T1'!B43)</f>
        <v/>
      </c>
      <c r="C43" s="23" t="str">
        <f>IF(A43&gt;$A$3,"",'T1'!C43)</f>
        <v/>
      </c>
      <c r="D43" s="85"/>
      <c r="E43" s="85"/>
      <c r="F43" s="85"/>
      <c r="G43" s="85"/>
      <c r="H43" s="85"/>
      <c r="I43" s="85"/>
      <c r="J43" s="85"/>
      <c r="K43" s="85"/>
      <c r="L43" s="85"/>
      <c r="M43" s="81"/>
      <c r="N43" s="81"/>
      <c r="O43" s="24" t="str">
        <f t="shared" si="9"/>
        <v/>
      </c>
      <c r="P43" s="24"/>
      <c r="W43" s="83" t="str">
        <f t="shared" si="13"/>
        <v/>
      </c>
      <c r="X43" s="83" t="str">
        <f t="shared" si="13"/>
        <v/>
      </c>
      <c r="Y43" s="83" t="str">
        <f t="shared" si="13"/>
        <v/>
      </c>
      <c r="Z43" s="83" t="str">
        <f t="shared" si="12"/>
        <v/>
      </c>
      <c r="AA43" s="83" t="str">
        <f t="shared" si="12"/>
        <v/>
      </c>
      <c r="AB43" s="83" t="str">
        <f t="shared" si="12"/>
        <v/>
      </c>
      <c r="AC43" s="83" t="str">
        <f t="shared" si="12"/>
        <v/>
      </c>
      <c r="AD43" s="83" t="str">
        <f t="shared" si="12"/>
        <v/>
      </c>
      <c r="AE43" s="83" t="str">
        <f t="shared" si="12"/>
        <v/>
      </c>
      <c r="AF43" s="84" t="str">
        <f t="shared" si="10"/>
        <v/>
      </c>
    </row>
    <row r="44" spans="1:32" ht="15.75" customHeight="1" x14ac:dyDescent="0.3">
      <c r="A44" s="22" t="str">
        <f t="shared" si="11"/>
        <v/>
      </c>
      <c r="B44" s="23" t="str">
        <f>IF('T1'!B44="","",'T1'!B44)</f>
        <v/>
      </c>
      <c r="C44" s="23" t="str">
        <f>IF(A44&gt;$A$3,"",'T1'!C44)</f>
        <v/>
      </c>
      <c r="D44" s="85"/>
      <c r="E44" s="85"/>
      <c r="F44" s="85"/>
      <c r="G44" s="85"/>
      <c r="H44" s="85"/>
      <c r="I44" s="85"/>
      <c r="J44" s="85"/>
      <c r="K44" s="85"/>
      <c r="L44" s="85"/>
      <c r="M44" s="81"/>
      <c r="N44" s="81"/>
      <c r="O44" s="24" t="str">
        <f t="shared" si="9"/>
        <v/>
      </c>
      <c r="P44" s="24"/>
      <c r="W44" s="83" t="str">
        <f t="shared" si="13"/>
        <v/>
      </c>
      <c r="X44" s="83" t="str">
        <f t="shared" si="13"/>
        <v/>
      </c>
      <c r="Y44" s="83" t="str">
        <f t="shared" si="13"/>
        <v/>
      </c>
      <c r="Z44" s="83" t="str">
        <f t="shared" si="12"/>
        <v/>
      </c>
      <c r="AA44" s="83" t="str">
        <f t="shared" si="12"/>
        <v/>
      </c>
      <c r="AB44" s="83" t="str">
        <f t="shared" si="12"/>
        <v/>
      </c>
      <c r="AC44" s="83" t="str">
        <f t="shared" si="12"/>
        <v/>
      </c>
      <c r="AD44" s="83" t="str">
        <f t="shared" si="12"/>
        <v/>
      </c>
      <c r="AE44" s="83" t="str">
        <f t="shared" si="12"/>
        <v/>
      </c>
      <c r="AF44" s="84" t="str">
        <f t="shared" si="10"/>
        <v/>
      </c>
    </row>
    <row r="45" spans="1:32" ht="15.75" customHeight="1" x14ac:dyDescent="0.3">
      <c r="A45" s="22" t="str">
        <f t="shared" si="11"/>
        <v/>
      </c>
      <c r="B45" s="23" t="str">
        <f>IF('T1'!B45="","",'T1'!B45)</f>
        <v/>
      </c>
      <c r="C45" s="23" t="str">
        <f>IF(A45&gt;$A$3,"",'T1'!C45)</f>
        <v/>
      </c>
      <c r="D45" s="85"/>
      <c r="E45" s="85"/>
      <c r="F45" s="85"/>
      <c r="G45" s="85"/>
      <c r="H45" s="85"/>
      <c r="I45" s="85"/>
      <c r="J45" s="85"/>
      <c r="K45" s="85"/>
      <c r="L45" s="85"/>
      <c r="M45" s="81"/>
      <c r="N45" s="81"/>
      <c r="O45" s="24" t="str">
        <f t="shared" si="9"/>
        <v/>
      </c>
      <c r="P45" s="24"/>
      <c r="W45" s="83" t="str">
        <f t="shared" si="13"/>
        <v/>
      </c>
      <c r="X45" s="83" t="str">
        <f t="shared" si="13"/>
        <v/>
      </c>
      <c r="Y45" s="83" t="str">
        <f t="shared" si="13"/>
        <v/>
      </c>
      <c r="Z45" s="83" t="str">
        <f t="shared" si="12"/>
        <v/>
      </c>
      <c r="AA45" s="83" t="str">
        <f t="shared" si="12"/>
        <v/>
      </c>
      <c r="AB45" s="83" t="str">
        <f t="shared" si="12"/>
        <v/>
      </c>
      <c r="AC45" s="83" t="str">
        <f t="shared" si="12"/>
        <v/>
      </c>
      <c r="AD45" s="83" t="str">
        <f t="shared" si="12"/>
        <v/>
      </c>
      <c r="AE45" s="83" t="str">
        <f t="shared" si="12"/>
        <v/>
      </c>
      <c r="AF45" s="84" t="str">
        <f t="shared" si="10"/>
        <v/>
      </c>
    </row>
    <row r="46" spans="1:32" ht="15.75" customHeight="1" x14ac:dyDescent="0.3">
      <c r="A46" s="22" t="str">
        <f t="shared" si="11"/>
        <v/>
      </c>
      <c r="B46" s="23" t="str">
        <f>IF('T1'!B46="","",'T1'!B46)</f>
        <v/>
      </c>
      <c r="C46" s="23" t="str">
        <f>IF(A46&gt;$A$3,"",'T1'!C46)</f>
        <v/>
      </c>
      <c r="D46" s="85"/>
      <c r="E46" s="85"/>
      <c r="F46" s="85"/>
      <c r="G46" s="85"/>
      <c r="H46" s="85"/>
      <c r="I46" s="85"/>
      <c r="J46" s="85"/>
      <c r="K46" s="85"/>
      <c r="L46" s="85"/>
      <c r="M46" s="81"/>
      <c r="N46" s="81"/>
      <c r="O46" s="24" t="str">
        <f t="shared" si="9"/>
        <v/>
      </c>
      <c r="P46" s="24"/>
      <c r="W46" s="83" t="str">
        <f t="shared" si="13"/>
        <v/>
      </c>
      <c r="X46" s="83" t="str">
        <f t="shared" si="13"/>
        <v/>
      </c>
      <c r="Y46" s="83" t="str">
        <f t="shared" si="13"/>
        <v/>
      </c>
      <c r="Z46" s="83" t="str">
        <f t="shared" si="12"/>
        <v/>
      </c>
      <c r="AA46" s="83" t="str">
        <f t="shared" si="12"/>
        <v/>
      </c>
      <c r="AB46" s="83" t="str">
        <f t="shared" si="12"/>
        <v/>
      </c>
      <c r="AC46" s="83" t="str">
        <f t="shared" si="12"/>
        <v/>
      </c>
      <c r="AD46" s="83" t="str">
        <f t="shared" si="12"/>
        <v/>
      </c>
      <c r="AE46" s="83" t="str">
        <f t="shared" si="12"/>
        <v/>
      </c>
      <c r="AF46" s="84" t="str">
        <f t="shared" si="10"/>
        <v/>
      </c>
    </row>
    <row r="47" spans="1:32" ht="15.75" customHeight="1" x14ac:dyDescent="0.3">
      <c r="A47" s="22" t="str">
        <f t="shared" si="11"/>
        <v/>
      </c>
      <c r="B47" s="23" t="str">
        <f>IF('T1'!B47="","",'T1'!B47)</f>
        <v/>
      </c>
      <c r="C47" s="23" t="str">
        <f>IF(A47&gt;$A$3,"",'T1'!C47)</f>
        <v/>
      </c>
      <c r="D47" s="85"/>
      <c r="E47" s="85"/>
      <c r="F47" s="85"/>
      <c r="G47" s="85"/>
      <c r="H47" s="85"/>
      <c r="I47" s="85"/>
      <c r="J47" s="85"/>
      <c r="K47" s="85"/>
      <c r="L47" s="85"/>
      <c r="M47" s="81"/>
      <c r="N47" s="81"/>
      <c r="O47" s="24" t="str">
        <f t="shared" si="9"/>
        <v/>
      </c>
      <c r="P47" s="24"/>
      <c r="W47" s="83" t="str">
        <f t="shared" si="13"/>
        <v/>
      </c>
      <c r="X47" s="83" t="str">
        <f t="shared" si="13"/>
        <v/>
      </c>
      <c r="Y47" s="83" t="str">
        <f t="shared" si="13"/>
        <v/>
      </c>
      <c r="Z47" s="83" t="str">
        <f t="shared" si="12"/>
        <v/>
      </c>
      <c r="AA47" s="83" t="str">
        <f t="shared" si="12"/>
        <v/>
      </c>
      <c r="AB47" s="83" t="str">
        <f t="shared" si="12"/>
        <v/>
      </c>
      <c r="AC47" s="83" t="str">
        <f t="shared" si="12"/>
        <v/>
      </c>
      <c r="AD47" s="83" t="str">
        <f t="shared" si="12"/>
        <v/>
      </c>
      <c r="AE47" s="83" t="str">
        <f t="shared" si="12"/>
        <v/>
      </c>
      <c r="AF47" s="84" t="str">
        <f t="shared" si="10"/>
        <v/>
      </c>
    </row>
    <row r="48" spans="1:32" ht="15.75" customHeight="1" x14ac:dyDescent="0.3">
      <c r="A48" s="22" t="str">
        <f t="shared" si="11"/>
        <v/>
      </c>
      <c r="B48" s="23" t="str">
        <f>IF('T1'!B48="","",'T1'!B48)</f>
        <v/>
      </c>
      <c r="C48" s="23" t="str">
        <f>IF(A48&gt;$A$3,"",'T1'!C48)</f>
        <v/>
      </c>
      <c r="D48" s="85"/>
      <c r="E48" s="85"/>
      <c r="F48" s="85"/>
      <c r="G48" s="85"/>
      <c r="H48" s="85"/>
      <c r="I48" s="85"/>
      <c r="J48" s="85"/>
      <c r="K48" s="85"/>
      <c r="L48" s="85"/>
      <c r="M48" s="81"/>
      <c r="N48" s="81"/>
      <c r="O48" s="24" t="str">
        <f t="shared" si="9"/>
        <v/>
      </c>
      <c r="P48" s="24"/>
      <c r="W48" s="83" t="str">
        <f t="shared" si="13"/>
        <v/>
      </c>
      <c r="X48" s="83" t="str">
        <f t="shared" si="13"/>
        <v/>
      </c>
      <c r="Y48" s="83" t="str">
        <f t="shared" si="13"/>
        <v/>
      </c>
      <c r="Z48" s="83" t="str">
        <f t="shared" si="12"/>
        <v/>
      </c>
      <c r="AA48" s="83" t="str">
        <f t="shared" si="12"/>
        <v/>
      </c>
      <c r="AB48" s="83" t="str">
        <f t="shared" si="12"/>
        <v/>
      </c>
      <c r="AC48" s="83" t="str">
        <f t="shared" si="12"/>
        <v/>
      </c>
      <c r="AD48" s="83" t="str">
        <f t="shared" si="12"/>
        <v/>
      </c>
      <c r="AE48" s="83" t="str">
        <f t="shared" si="12"/>
        <v/>
      </c>
      <c r="AF48" s="84" t="str">
        <f t="shared" si="10"/>
        <v/>
      </c>
    </row>
    <row r="49" spans="1:32" ht="15.75" customHeight="1" x14ac:dyDescent="0.3">
      <c r="A49" s="22" t="str">
        <f t="shared" si="11"/>
        <v/>
      </c>
      <c r="B49" s="23" t="str">
        <f>IF('T1'!B49="","",'T1'!B49)</f>
        <v/>
      </c>
      <c r="C49" s="23" t="str">
        <f>IF(A49&gt;$A$3,"",'T1'!C49)</f>
        <v/>
      </c>
      <c r="D49" s="85"/>
      <c r="E49" s="85"/>
      <c r="F49" s="85"/>
      <c r="G49" s="85"/>
      <c r="H49" s="85"/>
      <c r="I49" s="85"/>
      <c r="J49" s="85"/>
      <c r="K49" s="85"/>
      <c r="L49" s="85"/>
      <c r="M49" s="81"/>
      <c r="N49" s="81"/>
      <c r="O49" s="24" t="str">
        <f t="shared" si="9"/>
        <v/>
      </c>
      <c r="P49" s="24"/>
      <c r="W49" s="83" t="str">
        <f t="shared" si="13"/>
        <v/>
      </c>
      <c r="X49" s="83" t="str">
        <f t="shared" si="13"/>
        <v/>
      </c>
      <c r="Y49" s="83" t="str">
        <f t="shared" si="13"/>
        <v/>
      </c>
      <c r="Z49" s="83" t="str">
        <f t="shared" si="12"/>
        <v/>
      </c>
      <c r="AA49" s="83" t="str">
        <f t="shared" si="12"/>
        <v/>
      </c>
      <c r="AB49" s="83" t="str">
        <f t="shared" si="12"/>
        <v/>
      </c>
      <c r="AC49" s="83" t="str">
        <f t="shared" si="12"/>
        <v/>
      </c>
      <c r="AD49" s="83" t="str">
        <f t="shared" si="12"/>
        <v/>
      </c>
      <c r="AE49" s="83" t="str">
        <f t="shared" si="12"/>
        <v/>
      </c>
      <c r="AF49" s="84" t="str">
        <f t="shared" si="10"/>
        <v/>
      </c>
    </row>
    <row r="50" spans="1:32" ht="15.75" customHeight="1" x14ac:dyDescent="0.3">
      <c r="A50" s="22" t="str">
        <f t="shared" si="11"/>
        <v/>
      </c>
      <c r="B50" s="23" t="str">
        <f>IF('T1'!B50="","",'T1'!B50)</f>
        <v/>
      </c>
      <c r="C50" s="23" t="str">
        <f>IF(A50&gt;$A$3,"",'T1'!C50)</f>
        <v/>
      </c>
      <c r="D50" s="85"/>
      <c r="E50" s="85"/>
      <c r="F50" s="85"/>
      <c r="G50" s="85"/>
      <c r="H50" s="85"/>
      <c r="I50" s="85"/>
      <c r="J50" s="85"/>
      <c r="K50" s="85"/>
      <c r="L50" s="85"/>
      <c r="M50" s="81"/>
      <c r="N50" s="81"/>
      <c r="O50" s="24" t="str">
        <f t="shared" si="9"/>
        <v/>
      </c>
      <c r="P50" s="24"/>
      <c r="W50" s="83" t="str">
        <f t="shared" si="13"/>
        <v/>
      </c>
      <c r="X50" s="83" t="str">
        <f t="shared" si="13"/>
        <v/>
      </c>
      <c r="Y50" s="83" t="str">
        <f t="shared" si="13"/>
        <v/>
      </c>
      <c r="Z50" s="83" t="str">
        <f t="shared" si="12"/>
        <v/>
      </c>
      <c r="AA50" s="83" t="str">
        <f t="shared" si="12"/>
        <v/>
      </c>
      <c r="AB50" s="83" t="str">
        <f t="shared" si="12"/>
        <v/>
      </c>
      <c r="AC50" s="83" t="str">
        <f t="shared" si="12"/>
        <v/>
      </c>
      <c r="AD50" s="83" t="str">
        <f t="shared" si="12"/>
        <v/>
      </c>
      <c r="AE50" s="83" t="str">
        <f t="shared" si="12"/>
        <v/>
      </c>
      <c r="AF50" s="84" t="str">
        <f t="shared" si="10"/>
        <v/>
      </c>
    </row>
    <row r="51" spans="1:32" ht="15.75" customHeight="1" x14ac:dyDescent="0.3">
      <c r="A51" s="22" t="str">
        <f t="shared" si="11"/>
        <v/>
      </c>
      <c r="B51" s="23" t="str">
        <f>IF('T1'!B51="","",'T1'!B51)</f>
        <v/>
      </c>
      <c r="C51" s="23" t="str">
        <f>IF(A51&gt;$A$3,"",'T1'!C51)</f>
        <v/>
      </c>
      <c r="D51" s="85"/>
      <c r="E51" s="85"/>
      <c r="F51" s="85"/>
      <c r="G51" s="85"/>
      <c r="H51" s="85"/>
      <c r="I51" s="85"/>
      <c r="J51" s="85"/>
      <c r="K51" s="85"/>
      <c r="L51" s="85"/>
      <c r="M51" s="81"/>
      <c r="N51" s="81"/>
      <c r="O51" s="24" t="str">
        <f t="shared" si="9"/>
        <v/>
      </c>
      <c r="P51" s="24"/>
      <c r="W51" s="83" t="str">
        <f t="shared" si="13"/>
        <v/>
      </c>
      <c r="X51" s="83" t="str">
        <f t="shared" si="13"/>
        <v/>
      </c>
      <c r="Y51" s="83" t="str">
        <f t="shared" si="13"/>
        <v/>
      </c>
      <c r="Z51" s="83" t="str">
        <f t="shared" si="12"/>
        <v/>
      </c>
      <c r="AA51" s="83" t="str">
        <f t="shared" si="12"/>
        <v/>
      </c>
      <c r="AB51" s="83" t="str">
        <f t="shared" si="12"/>
        <v/>
      </c>
      <c r="AC51" s="83" t="str">
        <f t="shared" si="12"/>
        <v/>
      </c>
      <c r="AD51" s="83" t="str">
        <f t="shared" si="12"/>
        <v/>
      </c>
      <c r="AE51" s="83" t="str">
        <f t="shared" si="12"/>
        <v/>
      </c>
      <c r="AF51" s="84" t="str">
        <f t="shared" si="10"/>
        <v/>
      </c>
    </row>
    <row r="52" spans="1:32" ht="15.75" customHeight="1" x14ac:dyDescent="0.3">
      <c r="A52" s="22" t="str">
        <f t="shared" si="11"/>
        <v/>
      </c>
      <c r="B52" s="23" t="str">
        <f>IF('T1'!B52="","",'T1'!B52)</f>
        <v/>
      </c>
      <c r="C52" s="23" t="str">
        <f>IF(A52&gt;$A$3,"",'T1'!C52)</f>
        <v/>
      </c>
      <c r="D52" s="85"/>
      <c r="E52" s="85"/>
      <c r="F52" s="85"/>
      <c r="G52" s="85"/>
      <c r="H52" s="85"/>
      <c r="I52" s="85"/>
      <c r="J52" s="85"/>
      <c r="K52" s="85"/>
      <c r="L52" s="85"/>
      <c r="M52" s="81"/>
      <c r="N52" s="81"/>
      <c r="O52" s="24" t="str">
        <f t="shared" si="9"/>
        <v/>
      </c>
      <c r="P52" s="24"/>
      <c r="W52" s="83" t="str">
        <f t="shared" si="13"/>
        <v/>
      </c>
      <c r="X52" s="83" t="str">
        <f t="shared" si="13"/>
        <v/>
      </c>
      <c r="Y52" s="83" t="str">
        <f t="shared" si="13"/>
        <v/>
      </c>
      <c r="Z52" s="83" t="str">
        <f t="shared" si="12"/>
        <v/>
      </c>
      <c r="AA52" s="83" t="str">
        <f t="shared" si="12"/>
        <v/>
      </c>
      <c r="AB52" s="83" t="str">
        <f t="shared" si="12"/>
        <v/>
      </c>
      <c r="AC52" s="83" t="str">
        <f t="shared" si="12"/>
        <v/>
      </c>
      <c r="AD52" s="83" t="str">
        <f t="shared" si="12"/>
        <v/>
      </c>
      <c r="AE52" s="83" t="str">
        <f t="shared" si="12"/>
        <v/>
      </c>
      <c r="AF52" s="84" t="str">
        <f t="shared" si="10"/>
        <v/>
      </c>
    </row>
    <row r="53" spans="1:32" ht="15.75" customHeight="1" x14ac:dyDescent="0.3">
      <c r="A53" s="78">
        <v>1</v>
      </c>
      <c r="B53" s="79">
        <v>2</v>
      </c>
      <c r="C53" s="78">
        <v>3</v>
      </c>
      <c r="D53" s="79">
        <v>4</v>
      </c>
      <c r="E53" s="78">
        <v>5</v>
      </c>
      <c r="F53" s="79">
        <v>6</v>
      </c>
      <c r="G53" s="78">
        <v>7</v>
      </c>
      <c r="H53" s="79">
        <v>8</v>
      </c>
      <c r="I53" s="78">
        <v>9</v>
      </c>
      <c r="J53" s="79">
        <v>10</v>
      </c>
      <c r="K53" s="78">
        <v>11</v>
      </c>
      <c r="L53" s="79">
        <v>12</v>
      </c>
      <c r="M53" s="78">
        <v>13</v>
      </c>
      <c r="N53" s="79">
        <v>14</v>
      </c>
      <c r="O53" s="78">
        <v>15</v>
      </c>
      <c r="P53" s="79">
        <v>16</v>
      </c>
    </row>
    <row r="54" spans="1:32" ht="15.75" hidden="1" customHeight="1" x14ac:dyDescent="0.3"/>
    <row r="55" spans="1:32" ht="15.75" hidden="1" customHeight="1" x14ac:dyDescent="0.3"/>
    <row r="56" spans="1:32" ht="15.75" hidden="1" customHeight="1" x14ac:dyDescent="0.3"/>
    <row r="57" spans="1:32" ht="15.75" hidden="1" customHeight="1" x14ac:dyDescent="0.3"/>
    <row r="58" spans="1:32" ht="15.75" hidden="1" customHeight="1" x14ac:dyDescent="0.3"/>
    <row r="59" spans="1:32" ht="15.75" hidden="1" customHeight="1" x14ac:dyDescent="0.3"/>
    <row r="60" spans="1:32" ht="15.75" hidden="1" customHeight="1" x14ac:dyDescent="0.3"/>
    <row r="61" spans="1:32" ht="15.75" hidden="1" customHeight="1" x14ac:dyDescent="0.3"/>
    <row r="62" spans="1:32" ht="15.75" hidden="1" customHeight="1" x14ac:dyDescent="0.3"/>
    <row r="63" spans="1:32" ht="15.75" hidden="1" customHeight="1" x14ac:dyDescent="0.3"/>
    <row r="64" spans="1:32" ht="15.75" hidden="1" customHeight="1" x14ac:dyDescent="0.3"/>
    <row r="65" ht="15.75" hidden="1" customHeight="1" x14ac:dyDescent="0.3"/>
    <row r="66" ht="15.75" hidden="1" customHeight="1" x14ac:dyDescent="0.3"/>
    <row r="67" ht="15.75" hidden="1" customHeight="1" x14ac:dyDescent="0.3"/>
    <row r="68" ht="15.75" hidden="1" customHeight="1" x14ac:dyDescent="0.3"/>
    <row r="69" ht="15.75" hidden="1" customHeight="1" x14ac:dyDescent="0.3"/>
    <row r="70" ht="15.75" hidden="1" customHeight="1" x14ac:dyDescent="0.3"/>
    <row r="71" ht="15.75" hidden="1" customHeight="1" x14ac:dyDescent="0.3"/>
    <row r="72" ht="15.75" hidden="1" customHeight="1" x14ac:dyDescent="0.3"/>
    <row r="73" ht="15.75" hidden="1" customHeight="1" x14ac:dyDescent="0.3"/>
    <row r="74" ht="15.75" hidden="1" customHeight="1" x14ac:dyDescent="0.3"/>
    <row r="75" ht="15.75" hidden="1" customHeight="1" x14ac:dyDescent="0.3"/>
    <row r="76" ht="15.75" hidden="1" customHeight="1" x14ac:dyDescent="0.3"/>
    <row r="77" ht="15.75" hidden="1" customHeight="1" x14ac:dyDescent="0.3"/>
    <row r="78" ht="15.75" hidden="1" customHeight="1" x14ac:dyDescent="0.3"/>
    <row r="79" ht="15.75" hidden="1" customHeight="1" x14ac:dyDescent="0.3"/>
    <row r="80" ht="15.75" hidden="1" customHeight="1" x14ac:dyDescent="0.3"/>
    <row r="81" ht="15.75" hidden="1" customHeight="1" x14ac:dyDescent="0.3"/>
    <row r="82" ht="15.75" hidden="1" customHeight="1" x14ac:dyDescent="0.3"/>
    <row r="83" ht="15.75" hidden="1" customHeight="1" x14ac:dyDescent="0.3"/>
    <row r="84" ht="15.75" hidden="1" customHeight="1" x14ac:dyDescent="0.3"/>
    <row r="85" ht="15.75" hidden="1" customHeight="1" x14ac:dyDescent="0.3"/>
    <row r="86" ht="15.75" hidden="1" customHeight="1" x14ac:dyDescent="0.3"/>
    <row r="87" ht="15.75" hidden="1" customHeight="1" x14ac:dyDescent="0.3"/>
    <row r="88" ht="15.75" hidden="1" customHeight="1" x14ac:dyDescent="0.3"/>
    <row r="89" ht="15.75" hidden="1" customHeight="1" x14ac:dyDescent="0.3"/>
    <row r="90" ht="15.75" hidden="1" customHeight="1" x14ac:dyDescent="0.3"/>
    <row r="91" ht="15.75" hidden="1" customHeight="1" x14ac:dyDescent="0.3"/>
    <row r="92" ht="15.75" hidden="1" customHeight="1" x14ac:dyDescent="0.3"/>
    <row r="93" ht="15.75" hidden="1" customHeight="1" x14ac:dyDescent="0.3"/>
    <row r="94" ht="15.75" hidden="1" customHeight="1" x14ac:dyDescent="0.3"/>
    <row r="95" ht="15.75" hidden="1" customHeight="1" x14ac:dyDescent="0.3"/>
    <row r="96" ht="15.75" hidden="1" customHeight="1" x14ac:dyDescent="0.3"/>
    <row r="97" ht="15.75" hidden="1" customHeight="1" x14ac:dyDescent="0.3"/>
    <row r="98" ht="15.75" hidden="1" customHeight="1" x14ac:dyDescent="0.3"/>
    <row r="99" ht="15.75" hidden="1" customHeight="1" x14ac:dyDescent="0.3"/>
    <row r="100" ht="15.75" hidden="1" customHeight="1" x14ac:dyDescent="0.3"/>
  </sheetData>
  <mergeCells count="10">
    <mergeCell ref="A4:C4"/>
    <mergeCell ref="A5:C6"/>
    <mergeCell ref="P4:P7"/>
    <mergeCell ref="D4:O4"/>
    <mergeCell ref="D5:K5"/>
    <mergeCell ref="L5:L7"/>
    <mergeCell ref="M5:M7"/>
    <mergeCell ref="O5:O7"/>
    <mergeCell ref="D6:G6"/>
    <mergeCell ref="H6:K6"/>
  </mergeCells>
  <conditionalFormatting sqref="A8:B52">
    <cfRule type="expression" dxfId="11" priority="18">
      <formula>$A8&lt;=$A$3</formula>
    </cfRule>
  </conditionalFormatting>
  <conditionalFormatting sqref="P8:P52">
    <cfRule type="expression" dxfId="10" priority="9">
      <formula>$A8&lt;=$A$3</formula>
    </cfRule>
  </conditionalFormatting>
  <conditionalFormatting sqref="C8:C52">
    <cfRule type="expression" dxfId="9" priority="8">
      <formula>$A8&lt;=$A$3</formula>
    </cfRule>
  </conditionalFormatting>
  <conditionalFormatting sqref="D8:N48">
    <cfRule type="expression" dxfId="8" priority="6">
      <formula>$A8&lt;=$A$3</formula>
    </cfRule>
  </conditionalFormatting>
  <conditionalFormatting sqref="O8:O48">
    <cfRule type="expression" dxfId="7" priority="4">
      <formula>A8&lt;=$A$3</formula>
    </cfRule>
    <cfRule type="expression" dxfId="6" priority="5">
      <formula>$A8&lt;=$A$3</formula>
    </cfRule>
  </conditionalFormatting>
  <conditionalFormatting sqref="D49:N52">
    <cfRule type="expression" dxfId="5" priority="3">
      <formula>$A49&lt;=$A$3</formula>
    </cfRule>
  </conditionalFormatting>
  <conditionalFormatting sqref="O49:O52">
    <cfRule type="expression" dxfId="4" priority="1">
      <formula>A49&lt;=$A$3</formula>
    </cfRule>
    <cfRule type="expression" dxfId="3" priority="2">
      <formula>$A49&lt;=$A$3</formula>
    </cfRule>
  </conditionalFormatting>
  <dataValidations count="8">
    <dataValidation type="list" allowBlank="1" showErrorMessage="1" sqref="E7">
      <formula1>"Pruebas de base estructurada integrales abiertas y/o  cerradas,Refuerzo pedagógico (puede reemplazar a cualquier insumo en el promedio)"</formula1>
    </dataValidation>
    <dataValidation type="list" allowBlank="1" showErrorMessage="1" sqref="F7">
      <formula1>"Tareas en clase,Refuerzo pedagógico (puede reemplazar a cualquier insumo en el promedio)"</formula1>
    </dataValidation>
    <dataValidation type="list" allowBlank="1" showErrorMessage="1" sqref="G7">
      <formula1>"Proyectos y/o Investigaciones,Refuerzo pedagógico (puede reemplazar a cualquier insumo en el promedio)"</formula1>
    </dataValidation>
    <dataValidation type="list" allowBlank="1" showErrorMessage="1" sqref="D7">
      <formula1>"Lecciones de revisión o retroalimentación orales y/o  escritas,Refuerzo pedagógico (puede reemplazar a cualquier insumo en el promedio)"</formula1>
    </dataValidation>
    <dataValidation allowBlank="1" showInputMessage="1" showErrorMessage="1" errorTitle="Error" error="La calificación no puede ser menor de 0,01 ni mayor a 10" sqref="AF8:AF52"/>
    <dataValidation allowBlank="1" showInputMessage="1" showErrorMessage="1" errorTitle="Error" error="La calificación no puede ser menor de 0,25 ni mayor a 10" sqref="O8:O52"/>
    <dataValidation type="list" allowBlank="1" showInputMessage="1" showErrorMessage="1" sqref="P8:P52">
      <formula1>"A,B,C,D,E"</formula1>
    </dataValidation>
    <dataValidation type="list" allowBlank="1" showInputMessage="1" showErrorMessage="1" errorTitle="Error" error="La calificación no puede ser menor de 0,25 ni mayor a 10" sqref="D8:N52">
      <formula1>"A,EP,I,NE"</formula1>
    </dataValidation>
  </dataValidations>
  <pageMargins left="0.19685039370078741" right="0.19685039370078741" top="0.19685039370078741" bottom="0.19685039370078741" header="0" footer="0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rgb="FF66CCFF"/>
  </sheetPr>
  <dimension ref="A1:AB75"/>
  <sheetViews>
    <sheetView showGridLines="0" showZeros="0" zoomScale="89" zoomScaleNormal="89" workbookViewId="0">
      <selection activeCell="A4" sqref="A4:N4"/>
    </sheetView>
  </sheetViews>
  <sheetFormatPr baseColWidth="10" defaultColWidth="11.42578125" defaultRowHeight="0" customHeight="1" zeroHeight="1" x14ac:dyDescent="0.25"/>
  <cols>
    <col min="1" max="1" width="4.28515625" style="29" customWidth="1"/>
    <col min="2" max="2" width="40.7109375" style="29" customWidth="1"/>
    <col min="3" max="3" width="8.140625" style="29" customWidth="1"/>
    <col min="4" max="4" width="7.42578125" style="29" customWidth="1"/>
    <col min="5" max="5" width="6" style="29" customWidth="1"/>
    <col min="6" max="6" width="6" style="29" hidden="1" customWidth="1"/>
    <col min="7" max="7" width="7.28515625" style="29" customWidth="1"/>
    <col min="8" max="8" width="7.140625" style="29" customWidth="1"/>
    <col min="9" max="9" width="6" style="29" customWidth="1"/>
    <col min="10" max="10" width="6" style="29" hidden="1" customWidth="1"/>
    <col min="11" max="12" width="6" style="29" customWidth="1"/>
    <col min="13" max="13" width="7.140625" style="29" customWidth="1"/>
    <col min="14" max="14" width="23.85546875" style="29" customWidth="1"/>
    <col min="15" max="15" width="2.5703125" style="28" hidden="1" customWidth="1"/>
    <col min="16" max="22" width="5.85546875" style="27" hidden="1" customWidth="1"/>
    <col min="23" max="28" width="11.42578125" style="27" hidden="1" customWidth="1"/>
    <col min="29" max="63" width="11.42578125" style="27" customWidth="1"/>
    <col min="64" max="16384" width="11.42578125" style="27"/>
  </cols>
  <sheetData>
    <row r="1" spans="1:27" ht="15.75" x14ac:dyDescent="0.25">
      <c r="A1" s="56"/>
      <c r="B1" s="55"/>
      <c r="C1" s="222" t="s">
        <v>71</v>
      </c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54" t="s">
        <v>124</v>
      </c>
      <c r="O1" s="32"/>
      <c r="P1" s="51"/>
    </row>
    <row r="2" spans="1:27" s="28" customFormat="1" ht="15.75" x14ac:dyDescent="0.25">
      <c r="A2" s="223" t="str">
        <f>DATOS!B2</f>
        <v>ESCUELA DE EDUCACIÓN BÁSICA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32"/>
      <c r="P2" s="32"/>
    </row>
    <row r="3" spans="1:27" s="28" customFormat="1" ht="18" x14ac:dyDescent="0.25">
      <c r="A3" s="224" t="str">
        <f>DATOS!B3</f>
        <v>“GENERAL MANUEL SERRANO RENDA”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32"/>
      <c r="P3" s="32"/>
    </row>
    <row r="4" spans="1:27" s="28" customFormat="1" ht="15.75" x14ac:dyDescent="0.25">
      <c r="A4" s="225" t="str">
        <f>CONCATENATE("ACTA DE CALIFICACIÓN DEL ",N1," TRIMESTRE")</f>
        <v>ACTA DE CALIFICACIÓN DEL PRIMER TRIMESTRE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32"/>
      <c r="P4" s="32"/>
    </row>
    <row r="5" spans="1:27" s="28" customFormat="1" ht="15.75" x14ac:dyDescent="0.25">
      <c r="A5" s="229" t="str">
        <f>CONCATENATE(DATOS!E5," - PARALELO - ",DATOS!E6)</f>
        <v>TERCER GRADO DE EDUCACIÓN GENERAL BÁSICA - PARALELO - A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32"/>
      <c r="P5" s="32"/>
    </row>
    <row r="6" spans="1:27" s="28" customFormat="1" ht="15" x14ac:dyDescent="0.25">
      <c r="A6" s="112" t="str">
        <f>CONCATENATE(DATOS!B5,": ",DATOS!C5)</f>
        <v>ASIGNATURA: INGLES</v>
      </c>
      <c r="B6" s="113"/>
      <c r="C6" s="113"/>
      <c r="D6" s="114"/>
      <c r="E6" s="114"/>
      <c r="F6" s="114"/>
      <c r="G6" s="115"/>
      <c r="H6" s="115"/>
      <c r="I6" s="115"/>
      <c r="J6" s="115"/>
      <c r="K6" s="115"/>
      <c r="L6" s="115"/>
      <c r="M6" s="115"/>
      <c r="N6" s="115"/>
      <c r="O6" s="52"/>
      <c r="P6" s="52"/>
    </row>
    <row r="7" spans="1:27" s="28" customFormat="1" ht="15" x14ac:dyDescent="0.25">
      <c r="A7" s="112" t="str">
        <f>CONCATENATE(DATOS!B6,": ",DATOS!C6)</f>
        <v>DOCENTE: LIC. BRYAN VERGARA T.</v>
      </c>
      <c r="B7" s="113"/>
      <c r="C7" s="113"/>
      <c r="D7" s="112"/>
      <c r="E7" s="112"/>
      <c r="F7" s="112"/>
      <c r="G7" s="115"/>
      <c r="H7" s="115"/>
      <c r="I7" s="115"/>
      <c r="J7" s="115"/>
      <c r="K7" s="115"/>
      <c r="L7" s="115"/>
      <c r="M7" s="115"/>
      <c r="N7" s="115"/>
      <c r="O7" s="52"/>
      <c r="P7" s="52"/>
    </row>
    <row r="8" spans="1:27" s="28" customFormat="1" ht="15" x14ac:dyDescent="0.25">
      <c r="A8" s="112" t="str">
        <f>IF($N$1="PRIMER",CONCATENATE("FECHA: ",DATOS!C10),IF($N$1="segundo",CONCATENATE("FECHA: ",DATOS!C11),CONCATENATE("FECHA: ",DATOS!C12)))</f>
        <v>FECHA: 26 de julio del 2023</v>
      </c>
      <c r="B8" s="115"/>
      <c r="C8" s="115"/>
      <c r="D8" s="115"/>
      <c r="E8" s="115"/>
      <c r="F8" s="115"/>
      <c r="G8" s="115"/>
      <c r="H8" s="112"/>
      <c r="I8" s="112"/>
      <c r="J8" s="112"/>
      <c r="K8" s="112"/>
      <c r="L8" s="112"/>
      <c r="M8" s="112"/>
      <c r="N8" s="116" t="str">
        <f>CONCATENATE(DATOS!D9,": ",DATOS!E9)</f>
        <v>PERÍODO LECTIVO: 2023-2024</v>
      </c>
      <c r="O8" s="52"/>
      <c r="P8" s="52"/>
    </row>
    <row r="9" spans="1:27" s="28" customFormat="1" ht="15" hidden="1" x14ac:dyDescent="0.25">
      <c r="B9" s="45"/>
      <c r="C9" s="45"/>
      <c r="D9" s="53"/>
      <c r="E9" s="53"/>
      <c r="F9" s="53"/>
      <c r="G9" s="45"/>
      <c r="H9" s="45"/>
      <c r="I9" s="45"/>
      <c r="J9" s="45"/>
      <c r="K9" s="45"/>
      <c r="L9" s="45"/>
      <c r="M9" s="45"/>
      <c r="N9" s="52">
        <f>'T1'!A3</f>
        <v>35</v>
      </c>
      <c r="O9" s="52"/>
      <c r="P9" s="52"/>
    </row>
    <row r="10" spans="1:27" s="28" customFormat="1" ht="36" customHeight="1" x14ac:dyDescent="0.25">
      <c r="A10" s="230" t="s">
        <v>67</v>
      </c>
      <c r="B10" s="231" t="s">
        <v>66</v>
      </c>
      <c r="C10" s="232" t="s">
        <v>2</v>
      </c>
      <c r="D10" s="233"/>
      <c r="E10" s="233"/>
      <c r="F10" s="234"/>
      <c r="G10" s="235" t="s">
        <v>3</v>
      </c>
      <c r="H10" s="236"/>
      <c r="I10" s="236"/>
      <c r="J10" s="237"/>
      <c r="K10" s="240" t="s">
        <v>73</v>
      </c>
      <c r="L10" s="242" t="s">
        <v>125</v>
      </c>
      <c r="M10" s="238" t="s">
        <v>65</v>
      </c>
      <c r="N10" s="230" t="s">
        <v>64</v>
      </c>
      <c r="O10" s="52"/>
      <c r="P10" s="52"/>
    </row>
    <row r="11" spans="1:27" s="28" customFormat="1" ht="106.5" customHeight="1" x14ac:dyDescent="0.25">
      <c r="A11" s="230"/>
      <c r="B11" s="231"/>
      <c r="C11" s="140" t="s">
        <v>14</v>
      </c>
      <c r="D11" s="140" t="s">
        <v>7</v>
      </c>
      <c r="E11" s="140" t="s">
        <v>8</v>
      </c>
      <c r="F11" s="117" t="s">
        <v>9</v>
      </c>
      <c r="G11" s="139" t="s">
        <v>10</v>
      </c>
      <c r="H11" s="139" t="s">
        <v>11</v>
      </c>
      <c r="I11" s="139" t="s">
        <v>12</v>
      </c>
      <c r="J11" s="118" t="s">
        <v>13</v>
      </c>
      <c r="K11" s="241"/>
      <c r="L11" s="243"/>
      <c r="M11" s="239"/>
      <c r="N11" s="230"/>
      <c r="O11" s="50"/>
      <c r="P11" s="50"/>
    </row>
    <row r="12" spans="1:27" ht="15.95" customHeight="1" x14ac:dyDescent="0.25">
      <c r="A12" s="71">
        <v>1</v>
      </c>
      <c r="B12" s="23" t="str">
        <f>IF(A12&gt;$N$9,"",'T1'!C8)</f>
        <v>CARLOS</v>
      </c>
      <c r="C12" s="72" t="str">
        <f t="shared" ref="C12:C56" si="0">IF($A12&gt;$N$9," ",IF($N$1="PRIMER",VLOOKUP($A12,TRI_1,P$12),IF($N$1="SEGUNDO",VLOOKUP($A12,TRI_2,P$12),IF($N$1="TERCER",VLOOKUP($A12,TRI_3,P$12)))))</f>
        <v>A</v>
      </c>
      <c r="D12" s="72" t="str">
        <f>IF($A12&gt;$N$9," ",IF($N$1="PRIMER",VLOOKUP($A12,TRI_1,Q$12),IF($N$1="SEGUNDO",VLOOKUP($A12,TRI_2,Q$12),IF($N$1="TERCER",VLOOKUP($A12,TRI_3,Q$12)))))</f>
        <v>A</v>
      </c>
      <c r="E12" s="72" t="str">
        <f>IF($A12&gt;$N$9," ",IF($N$1="PRIMER",VLOOKUP($A12,TRI_1,R$12),IF($N$1="SEGUNDO",VLOOKUP($A12,TRI_2,R$12),IF($N$1="TERCER",VLOOKUP($A12,TRI_3,R$12)))))</f>
        <v>EP</v>
      </c>
      <c r="F12" s="72">
        <f t="shared" ref="F12:F56" si="1">IF($A12&gt;$N$9," ",IF($N$1="PRIMER",VLOOKUP($A12,TRI_1,S$12),IF($N$1="SEGUNDO",VLOOKUP($A12,TRI_2,S$12),IF($N$1="TERCER",VLOOKUP($A12,TRI_3,S$12)))))</f>
        <v>0</v>
      </c>
      <c r="G12" s="72" t="str">
        <f t="shared" ref="G12:G56" si="2">IF($A12&gt;$N$9," ",IF($N$1="PRIMER",VLOOKUP($A12,TRI_1,T$12),IF($N$1="SEGUNDO",VLOOKUP($A12,TRI_2,T$12),IF($N$1="TERCER",VLOOKUP($A12,TRI_3,T$12)))))</f>
        <v>EP</v>
      </c>
      <c r="H12" s="72" t="str">
        <f t="shared" ref="H12:H56" si="3">IF($A12&gt;$N$9," ",IF($N$1="PRIMER",VLOOKUP($A12,TRI_1,U$12),IF($N$1="SEGUNDO",VLOOKUP($A12,TRI_2,U$12),IF($N$1="TERCER",VLOOKUP($A12,TRI_3,U$12)))))</f>
        <v>EP</v>
      </c>
      <c r="I12" s="72" t="str">
        <f t="shared" ref="I12:I56" si="4">IF($A12&gt;$N$9," ",IF($N$1="PRIMER",VLOOKUP($A12,TRI_1,V$12),IF($N$1="SEGUNDO",VLOOKUP($A12,TRI_2,V$12),IF($N$1="TERCER",VLOOKUP($A12,TRI_3,V$12)))))</f>
        <v>EP</v>
      </c>
      <c r="J12" s="72">
        <f t="shared" ref="J12:J56" si="5">IF($A12&gt;$N$9," ",IF($N$1="PRIMER",VLOOKUP($A12,TRI_1,W$12),IF($N$1="SEGUNDO",VLOOKUP($A12,TRI_2,W$12),IF($N$1="TERCER",VLOOKUP($A12,TRI_3,W$12)))))</f>
        <v>0</v>
      </c>
      <c r="K12" s="72" t="str">
        <f t="shared" ref="K12:K56" si="6">IF($A12&gt;$N$9," ",IF($N$1="PRIMER",VLOOKUP($A12,TRI_1,X$12),IF($N$1="SEGUNDO",VLOOKUP($A12,TRI_2,X$12),IF($N$1="TERCER",VLOOKUP($A12,TRI_3,X$12)))))</f>
        <v>A</v>
      </c>
      <c r="L12" s="72" t="str">
        <f t="shared" ref="L12:M56" si="7">IF($A12&gt;$N$9," ",IF($N$1="PRIMER",VLOOKUP($A12,TRI_1,Y$12),IF($N$1="SEGUNDO",VLOOKUP($A12,TRI_2,Y$12),IF($N$1="TERCER",VLOOKUP($A12,TRI_3,Y$12)))))</f>
        <v>EP</v>
      </c>
      <c r="M12" s="72" t="str">
        <f>IF($A12&gt;$N$9," ",IF($N$1="PRIMER",VLOOKUP($A12,TRI_1,Z$12),IF($N$1="SEGUNDO",VLOOKUP($A12,TRI_2,Z$12),IF($N$1="TERCER",VLOOKUP($A12,TRI_3,Z$12)))))</f>
        <v>A</v>
      </c>
      <c r="N12" s="88"/>
      <c r="O12" s="74"/>
      <c r="P12" s="86">
        <v>4</v>
      </c>
      <c r="Q12" s="86">
        <v>5</v>
      </c>
      <c r="R12" s="86">
        <v>6</v>
      </c>
      <c r="S12" s="86">
        <v>7</v>
      </c>
      <c r="T12" s="86">
        <v>8</v>
      </c>
      <c r="U12" s="86">
        <v>9</v>
      </c>
      <c r="V12" s="86">
        <v>10</v>
      </c>
      <c r="W12" s="86">
        <v>11</v>
      </c>
      <c r="X12" s="86">
        <v>12</v>
      </c>
      <c r="Y12" s="86">
        <v>15</v>
      </c>
      <c r="Z12" s="86">
        <v>16</v>
      </c>
      <c r="AA12" s="83">
        <f t="shared" ref="AA12:AA53" si="8">IF(L12&lt;&gt;"",VLOOKUP(L12,PROM,3,FALSE),"")</f>
        <v>3</v>
      </c>
    </row>
    <row r="13" spans="1:27" ht="15.95" customHeight="1" x14ac:dyDescent="0.25">
      <c r="A13" s="71">
        <f t="shared" ref="A13:A56" si="9">IF(CODE(A12)=32," ",IF(A12+1&gt;$N$9," ",+A12+1))</f>
        <v>2</v>
      </c>
      <c r="B13" s="23" t="str">
        <f>IF(A13&gt;$N$9,"",'T1'!C9)</f>
        <v>JUAN</v>
      </c>
      <c r="C13" s="72" t="str">
        <f t="shared" si="0"/>
        <v>I</v>
      </c>
      <c r="D13" s="72" t="str">
        <f t="shared" ref="D13:D56" si="10">IF($A13&gt;$N$9," ",IF($N$1="PRIMER",VLOOKUP($A13,TRI_1,Q$12),IF($N$1="SEGUNDO",VLOOKUP($A13,TRI_2,Q$12),IF($N$1="TERCER",VLOOKUP($A13,TRI_3,Q$12)))))</f>
        <v>I</v>
      </c>
      <c r="E13" s="72" t="str">
        <f t="shared" ref="E13:E56" si="11">IF($A13&gt;$N$9," ",IF($N$1="PRIMER",VLOOKUP($A13,TRI_1,R$12),IF($N$1="SEGUNDO",VLOOKUP($A13,TRI_2,R$12),IF($N$1="TERCER",VLOOKUP($A13,TRI_3,R$12)))))</f>
        <v>I</v>
      </c>
      <c r="F13" s="72">
        <f t="shared" si="1"/>
        <v>0</v>
      </c>
      <c r="G13" s="72" t="str">
        <f t="shared" si="2"/>
        <v>I</v>
      </c>
      <c r="H13" s="72" t="str">
        <f t="shared" si="3"/>
        <v>I</v>
      </c>
      <c r="I13" s="72" t="str">
        <f t="shared" si="4"/>
        <v>I</v>
      </c>
      <c r="J13" s="72">
        <f t="shared" si="5"/>
        <v>0</v>
      </c>
      <c r="K13" s="72" t="str">
        <f t="shared" si="6"/>
        <v>I</v>
      </c>
      <c r="L13" s="72" t="str">
        <f t="shared" si="7"/>
        <v>I</v>
      </c>
      <c r="M13" s="72" t="str">
        <f t="shared" si="7"/>
        <v>D</v>
      </c>
      <c r="N13" s="88"/>
      <c r="O13" s="74"/>
      <c r="P13" s="46"/>
      <c r="U13" s="28"/>
      <c r="V13" s="41"/>
      <c r="W13" s="40"/>
      <c r="X13" s="41"/>
      <c r="Y13" s="41"/>
      <c r="Z13" s="41"/>
      <c r="AA13" s="83">
        <f t="shared" si="8"/>
        <v>2</v>
      </c>
    </row>
    <row r="14" spans="1:27" ht="15.95" customHeight="1" x14ac:dyDescent="0.25">
      <c r="A14" s="71">
        <f t="shared" si="9"/>
        <v>3</v>
      </c>
      <c r="B14" s="23" t="str">
        <f>IF(A14&gt;$N$9,"",'T1'!C10)</f>
        <v>BRYAN</v>
      </c>
      <c r="C14" s="72" t="str">
        <f t="shared" si="0"/>
        <v>I</v>
      </c>
      <c r="D14" s="72" t="str">
        <f t="shared" si="10"/>
        <v>I</v>
      </c>
      <c r="E14" s="72" t="str">
        <f t="shared" si="11"/>
        <v>I</v>
      </c>
      <c r="F14" s="72">
        <f t="shared" si="1"/>
        <v>0</v>
      </c>
      <c r="G14" s="72" t="str">
        <f t="shared" si="2"/>
        <v>I</v>
      </c>
      <c r="H14" s="72" t="str">
        <f t="shared" si="3"/>
        <v>I</v>
      </c>
      <c r="I14" s="72" t="str">
        <f t="shared" si="4"/>
        <v>I</v>
      </c>
      <c r="J14" s="72">
        <f t="shared" si="5"/>
        <v>0</v>
      </c>
      <c r="K14" s="72" t="str">
        <f t="shared" si="6"/>
        <v>I</v>
      </c>
      <c r="L14" s="72" t="str">
        <f t="shared" si="7"/>
        <v>I</v>
      </c>
      <c r="M14" s="72" t="str">
        <f t="shared" si="7"/>
        <v>C</v>
      </c>
      <c r="N14" s="88"/>
      <c r="O14" s="74"/>
      <c r="P14" s="46"/>
      <c r="U14" s="28"/>
      <c r="V14" s="41"/>
      <c r="W14" s="40"/>
      <c r="X14" s="41"/>
      <c r="Y14" s="41"/>
      <c r="Z14" s="41"/>
      <c r="AA14" s="83">
        <f t="shared" si="8"/>
        <v>2</v>
      </c>
    </row>
    <row r="15" spans="1:27" ht="15.95" customHeight="1" x14ac:dyDescent="0.25">
      <c r="A15" s="71">
        <f t="shared" si="9"/>
        <v>4</v>
      </c>
      <c r="B15" s="23">
        <f>IF(A15&gt;$N$9,"",'T1'!C11)</f>
        <v>0</v>
      </c>
      <c r="C15" s="72" t="str">
        <f t="shared" si="0"/>
        <v>I</v>
      </c>
      <c r="D15" s="72" t="str">
        <f t="shared" si="10"/>
        <v>I</v>
      </c>
      <c r="E15" s="72" t="str">
        <f t="shared" si="11"/>
        <v>I</v>
      </c>
      <c r="F15" s="72">
        <f t="shared" si="1"/>
        <v>0</v>
      </c>
      <c r="G15" s="72" t="str">
        <f t="shared" si="2"/>
        <v>I</v>
      </c>
      <c r="H15" s="72" t="str">
        <f t="shared" si="3"/>
        <v>I</v>
      </c>
      <c r="I15" s="72" t="str">
        <f t="shared" si="4"/>
        <v>I</v>
      </c>
      <c r="J15" s="72">
        <f t="shared" si="5"/>
        <v>0</v>
      </c>
      <c r="K15" s="72" t="str">
        <f t="shared" si="6"/>
        <v>I</v>
      </c>
      <c r="L15" s="72" t="str">
        <f t="shared" si="7"/>
        <v>I</v>
      </c>
      <c r="M15" s="72">
        <f t="shared" si="7"/>
        <v>0</v>
      </c>
      <c r="N15" s="88"/>
      <c r="O15" s="74"/>
      <c r="P15" s="46"/>
      <c r="Q15" s="49"/>
      <c r="U15" s="28"/>
      <c r="V15" s="41"/>
      <c r="W15" s="40"/>
      <c r="X15" s="41"/>
      <c r="Y15" s="41"/>
      <c r="Z15" s="41"/>
      <c r="AA15" s="83">
        <f t="shared" si="8"/>
        <v>2</v>
      </c>
    </row>
    <row r="16" spans="1:27" ht="15.95" customHeight="1" x14ac:dyDescent="0.25">
      <c r="A16" s="71">
        <f t="shared" si="9"/>
        <v>5</v>
      </c>
      <c r="B16" s="23">
        <f>IF(A16&gt;$N$9,"",'T1'!C12)</f>
        <v>0</v>
      </c>
      <c r="C16" s="72" t="str">
        <f t="shared" si="0"/>
        <v>I</v>
      </c>
      <c r="D16" s="72" t="str">
        <f t="shared" si="10"/>
        <v>I</v>
      </c>
      <c r="E16" s="72" t="str">
        <f t="shared" si="11"/>
        <v>I</v>
      </c>
      <c r="F16" s="72">
        <f t="shared" si="1"/>
        <v>0</v>
      </c>
      <c r="G16" s="72" t="str">
        <f t="shared" si="2"/>
        <v>I</v>
      </c>
      <c r="H16" s="72" t="str">
        <f t="shared" si="3"/>
        <v>I</v>
      </c>
      <c r="I16" s="72" t="str">
        <f t="shared" si="4"/>
        <v>I</v>
      </c>
      <c r="J16" s="72">
        <f t="shared" si="5"/>
        <v>0</v>
      </c>
      <c r="K16" s="72" t="str">
        <f t="shared" si="6"/>
        <v>I</v>
      </c>
      <c r="L16" s="72" t="str">
        <f t="shared" si="7"/>
        <v>I</v>
      </c>
      <c r="M16" s="72">
        <f t="shared" si="7"/>
        <v>0</v>
      </c>
      <c r="N16" s="88"/>
      <c r="O16" s="74"/>
      <c r="P16" s="46"/>
      <c r="U16" s="28"/>
      <c r="V16" s="41"/>
      <c r="W16" s="40"/>
      <c r="X16" s="41"/>
      <c r="Y16" s="41"/>
      <c r="Z16" s="41"/>
      <c r="AA16" s="83">
        <f t="shared" si="8"/>
        <v>2</v>
      </c>
    </row>
    <row r="17" spans="1:27" ht="15.95" customHeight="1" x14ac:dyDescent="0.25">
      <c r="A17" s="71">
        <f t="shared" si="9"/>
        <v>6</v>
      </c>
      <c r="B17" s="23">
        <f>IF(A17&gt;$N$9,"",'T1'!C13)</f>
        <v>0</v>
      </c>
      <c r="C17" s="72" t="str">
        <f t="shared" si="0"/>
        <v>I</v>
      </c>
      <c r="D17" s="72" t="str">
        <f t="shared" si="10"/>
        <v>I</v>
      </c>
      <c r="E17" s="72" t="str">
        <f t="shared" si="11"/>
        <v>I</v>
      </c>
      <c r="F17" s="72">
        <f t="shared" si="1"/>
        <v>0</v>
      </c>
      <c r="G17" s="72" t="str">
        <f t="shared" si="2"/>
        <v>I</v>
      </c>
      <c r="H17" s="72" t="str">
        <f t="shared" si="3"/>
        <v>I</v>
      </c>
      <c r="I17" s="72" t="str">
        <f t="shared" si="4"/>
        <v>I</v>
      </c>
      <c r="J17" s="72">
        <f t="shared" si="5"/>
        <v>0</v>
      </c>
      <c r="K17" s="72" t="str">
        <f t="shared" si="6"/>
        <v>I</v>
      </c>
      <c r="L17" s="72" t="str">
        <f t="shared" si="7"/>
        <v>I</v>
      </c>
      <c r="M17" s="72">
        <f t="shared" si="7"/>
        <v>0</v>
      </c>
      <c r="N17" s="88"/>
      <c r="O17" s="74"/>
      <c r="P17" s="46"/>
      <c r="U17" s="28"/>
      <c r="V17" s="41"/>
      <c r="W17" s="40"/>
      <c r="X17" s="41"/>
      <c r="Y17" s="41"/>
      <c r="Z17" s="41"/>
      <c r="AA17" s="83">
        <f t="shared" si="8"/>
        <v>2</v>
      </c>
    </row>
    <row r="18" spans="1:27" ht="15.95" customHeight="1" x14ac:dyDescent="0.25">
      <c r="A18" s="71">
        <f t="shared" si="9"/>
        <v>7</v>
      </c>
      <c r="B18" s="23">
        <f>IF(A18&gt;$N$9,"",'T1'!C14)</f>
        <v>0</v>
      </c>
      <c r="C18" s="72" t="str">
        <f t="shared" si="0"/>
        <v>I</v>
      </c>
      <c r="D18" s="72" t="str">
        <f t="shared" si="10"/>
        <v>I</v>
      </c>
      <c r="E18" s="72" t="str">
        <f t="shared" si="11"/>
        <v>I</v>
      </c>
      <c r="F18" s="72">
        <f t="shared" si="1"/>
        <v>0</v>
      </c>
      <c r="G18" s="72" t="str">
        <f t="shared" si="2"/>
        <v>I</v>
      </c>
      <c r="H18" s="72" t="str">
        <f t="shared" si="3"/>
        <v>I</v>
      </c>
      <c r="I18" s="72" t="str">
        <f t="shared" si="4"/>
        <v>I</v>
      </c>
      <c r="J18" s="72">
        <f t="shared" si="5"/>
        <v>0</v>
      </c>
      <c r="K18" s="72" t="str">
        <f t="shared" si="6"/>
        <v>I</v>
      </c>
      <c r="L18" s="72" t="str">
        <f t="shared" si="7"/>
        <v>I</v>
      </c>
      <c r="M18" s="72">
        <f t="shared" si="7"/>
        <v>0</v>
      </c>
      <c r="N18" s="88"/>
      <c r="O18" s="74"/>
      <c r="P18" s="46"/>
      <c r="U18" s="28"/>
      <c r="V18" s="41"/>
      <c r="W18" s="40"/>
      <c r="X18" s="41"/>
      <c r="Y18" s="41"/>
      <c r="Z18" s="41"/>
      <c r="AA18" s="83">
        <f t="shared" si="8"/>
        <v>2</v>
      </c>
    </row>
    <row r="19" spans="1:27" ht="15.95" customHeight="1" x14ac:dyDescent="0.25">
      <c r="A19" s="71">
        <f t="shared" si="9"/>
        <v>8</v>
      </c>
      <c r="B19" s="23">
        <f>IF(A19&gt;$N$9,"",'T1'!C15)</f>
        <v>0</v>
      </c>
      <c r="C19" s="72" t="str">
        <f t="shared" si="0"/>
        <v>I</v>
      </c>
      <c r="D19" s="72" t="str">
        <f t="shared" si="10"/>
        <v>I</v>
      </c>
      <c r="E19" s="72" t="str">
        <f t="shared" si="11"/>
        <v>I</v>
      </c>
      <c r="F19" s="72">
        <f t="shared" si="1"/>
        <v>0</v>
      </c>
      <c r="G19" s="72" t="str">
        <f t="shared" si="2"/>
        <v>I</v>
      </c>
      <c r="H19" s="72" t="str">
        <f t="shared" si="3"/>
        <v>I</v>
      </c>
      <c r="I19" s="72" t="str">
        <f t="shared" si="4"/>
        <v>I</v>
      </c>
      <c r="J19" s="72">
        <f t="shared" si="5"/>
        <v>0</v>
      </c>
      <c r="K19" s="72" t="str">
        <f t="shared" si="6"/>
        <v>I</v>
      </c>
      <c r="L19" s="72" t="str">
        <f t="shared" si="7"/>
        <v>I</v>
      </c>
      <c r="M19" s="72">
        <f t="shared" si="7"/>
        <v>0</v>
      </c>
      <c r="N19" s="88"/>
      <c r="O19" s="74"/>
      <c r="P19" s="46"/>
      <c r="U19" s="28"/>
      <c r="V19" s="41"/>
      <c r="W19" s="40"/>
      <c r="X19" s="41"/>
      <c r="Y19" s="41"/>
      <c r="Z19" s="41"/>
      <c r="AA19" s="83">
        <f t="shared" si="8"/>
        <v>2</v>
      </c>
    </row>
    <row r="20" spans="1:27" ht="15.95" customHeight="1" x14ac:dyDescent="0.25">
      <c r="A20" s="71">
        <f t="shared" si="9"/>
        <v>9</v>
      </c>
      <c r="B20" s="23">
        <f>IF(A20&gt;$N$9,"",'T1'!C16)</f>
        <v>0</v>
      </c>
      <c r="C20" s="72" t="str">
        <f t="shared" si="0"/>
        <v>I</v>
      </c>
      <c r="D20" s="72" t="str">
        <f t="shared" si="10"/>
        <v>I</v>
      </c>
      <c r="E20" s="72" t="str">
        <f t="shared" si="11"/>
        <v>I</v>
      </c>
      <c r="F20" s="72">
        <f t="shared" si="1"/>
        <v>0</v>
      </c>
      <c r="G20" s="72" t="str">
        <f t="shared" si="2"/>
        <v>I</v>
      </c>
      <c r="H20" s="72" t="str">
        <f t="shared" si="3"/>
        <v>I</v>
      </c>
      <c r="I20" s="72" t="str">
        <f t="shared" si="4"/>
        <v>I</v>
      </c>
      <c r="J20" s="72">
        <f t="shared" si="5"/>
        <v>0</v>
      </c>
      <c r="K20" s="72" t="str">
        <f t="shared" si="6"/>
        <v>I</v>
      </c>
      <c r="L20" s="72" t="str">
        <f t="shared" si="7"/>
        <v>I</v>
      </c>
      <c r="M20" s="72">
        <f t="shared" si="7"/>
        <v>0</v>
      </c>
      <c r="N20" s="88"/>
      <c r="O20" s="74"/>
      <c r="P20" s="46"/>
      <c r="U20" s="28"/>
      <c r="V20" s="41"/>
      <c r="W20" s="40"/>
      <c r="X20" s="41"/>
      <c r="Y20" s="41"/>
      <c r="Z20" s="41"/>
      <c r="AA20" s="83">
        <f t="shared" si="8"/>
        <v>2</v>
      </c>
    </row>
    <row r="21" spans="1:27" ht="15.95" customHeight="1" x14ac:dyDescent="0.25">
      <c r="A21" s="71">
        <f t="shared" si="9"/>
        <v>10</v>
      </c>
      <c r="B21" s="23">
        <f>IF(A21&gt;$N$9,"",'T1'!C17)</f>
        <v>0</v>
      </c>
      <c r="C21" s="72" t="str">
        <f t="shared" si="0"/>
        <v>I</v>
      </c>
      <c r="D21" s="72" t="str">
        <f t="shared" si="10"/>
        <v>I</v>
      </c>
      <c r="E21" s="72" t="str">
        <f t="shared" si="11"/>
        <v>I</v>
      </c>
      <c r="F21" s="72">
        <f t="shared" si="1"/>
        <v>0</v>
      </c>
      <c r="G21" s="72" t="str">
        <f t="shared" si="2"/>
        <v>I</v>
      </c>
      <c r="H21" s="72" t="str">
        <f t="shared" si="3"/>
        <v>I</v>
      </c>
      <c r="I21" s="72" t="str">
        <f t="shared" si="4"/>
        <v>I</v>
      </c>
      <c r="J21" s="72">
        <f t="shared" si="5"/>
        <v>0</v>
      </c>
      <c r="K21" s="72" t="str">
        <f t="shared" si="6"/>
        <v>I</v>
      </c>
      <c r="L21" s="72" t="str">
        <f t="shared" si="7"/>
        <v>I</v>
      </c>
      <c r="M21" s="72">
        <f t="shared" si="7"/>
        <v>0</v>
      </c>
      <c r="N21" s="88"/>
      <c r="O21" s="74"/>
      <c r="P21" s="46"/>
      <c r="Q21" s="48"/>
      <c r="U21" s="28"/>
      <c r="V21" s="41"/>
      <c r="W21" s="40"/>
      <c r="X21" s="41"/>
      <c r="Y21" s="41"/>
      <c r="Z21" s="41"/>
      <c r="AA21" s="83">
        <f t="shared" si="8"/>
        <v>2</v>
      </c>
    </row>
    <row r="22" spans="1:27" ht="15.95" customHeight="1" x14ac:dyDescent="0.25">
      <c r="A22" s="71">
        <f t="shared" si="9"/>
        <v>11</v>
      </c>
      <c r="B22" s="23">
        <f>IF(A22&gt;$N$9,"",'T1'!C18)</f>
        <v>0</v>
      </c>
      <c r="C22" s="72" t="str">
        <f t="shared" si="0"/>
        <v>I</v>
      </c>
      <c r="D22" s="72" t="str">
        <f t="shared" si="10"/>
        <v>I</v>
      </c>
      <c r="E22" s="72" t="str">
        <f t="shared" si="11"/>
        <v>I</v>
      </c>
      <c r="F22" s="72">
        <f t="shared" si="1"/>
        <v>0</v>
      </c>
      <c r="G22" s="72" t="str">
        <f t="shared" si="2"/>
        <v>I</v>
      </c>
      <c r="H22" s="72" t="str">
        <f t="shared" si="3"/>
        <v>I</v>
      </c>
      <c r="I22" s="72" t="str">
        <f t="shared" si="4"/>
        <v>I</v>
      </c>
      <c r="J22" s="72">
        <f t="shared" si="5"/>
        <v>0</v>
      </c>
      <c r="K22" s="72" t="str">
        <f t="shared" si="6"/>
        <v>I</v>
      </c>
      <c r="L22" s="72" t="str">
        <f t="shared" si="7"/>
        <v>I</v>
      </c>
      <c r="M22" s="72">
        <f t="shared" si="7"/>
        <v>0</v>
      </c>
      <c r="N22" s="88"/>
      <c r="O22" s="74"/>
      <c r="P22" s="46"/>
      <c r="U22" s="28"/>
      <c r="V22" s="41"/>
      <c r="W22" s="40"/>
      <c r="X22" s="41"/>
      <c r="Y22" s="41"/>
      <c r="Z22" s="41"/>
      <c r="AA22" s="83">
        <f t="shared" si="8"/>
        <v>2</v>
      </c>
    </row>
    <row r="23" spans="1:27" ht="15.95" customHeight="1" x14ac:dyDescent="0.25">
      <c r="A23" s="71">
        <f t="shared" si="9"/>
        <v>12</v>
      </c>
      <c r="B23" s="23">
        <f>IF(A23&gt;$N$9,"",'T1'!C19)</f>
        <v>0</v>
      </c>
      <c r="C23" s="72" t="str">
        <f t="shared" si="0"/>
        <v>I</v>
      </c>
      <c r="D23" s="72" t="str">
        <f t="shared" si="10"/>
        <v>I</v>
      </c>
      <c r="E23" s="72" t="str">
        <f t="shared" si="11"/>
        <v>I</v>
      </c>
      <c r="F23" s="72">
        <f t="shared" si="1"/>
        <v>0</v>
      </c>
      <c r="G23" s="72" t="str">
        <f t="shared" si="2"/>
        <v>I</v>
      </c>
      <c r="H23" s="72" t="str">
        <f t="shared" si="3"/>
        <v>I</v>
      </c>
      <c r="I23" s="72" t="str">
        <f t="shared" si="4"/>
        <v>I</v>
      </c>
      <c r="J23" s="72">
        <f t="shared" si="5"/>
        <v>0</v>
      </c>
      <c r="K23" s="72" t="str">
        <f t="shared" si="6"/>
        <v>I</v>
      </c>
      <c r="L23" s="72" t="str">
        <f t="shared" si="7"/>
        <v>I</v>
      </c>
      <c r="M23" s="72">
        <f t="shared" si="7"/>
        <v>0</v>
      </c>
      <c r="N23" s="88"/>
      <c r="O23" s="74"/>
      <c r="P23" s="46"/>
      <c r="U23" s="28"/>
      <c r="V23" s="41"/>
      <c r="W23" s="40"/>
      <c r="X23" s="41"/>
      <c r="Y23" s="41"/>
      <c r="Z23" s="41"/>
      <c r="AA23" s="83">
        <f t="shared" si="8"/>
        <v>2</v>
      </c>
    </row>
    <row r="24" spans="1:27" ht="15.95" customHeight="1" x14ac:dyDescent="0.25">
      <c r="A24" s="71">
        <f t="shared" si="9"/>
        <v>13</v>
      </c>
      <c r="B24" s="23">
        <f>IF(A24&gt;$N$9,"",'T1'!C20)</f>
        <v>0</v>
      </c>
      <c r="C24" s="72" t="str">
        <f t="shared" si="0"/>
        <v>I</v>
      </c>
      <c r="D24" s="72" t="str">
        <f t="shared" si="10"/>
        <v>I</v>
      </c>
      <c r="E24" s="72" t="str">
        <f t="shared" si="11"/>
        <v>I</v>
      </c>
      <c r="F24" s="72">
        <f t="shared" si="1"/>
        <v>0</v>
      </c>
      <c r="G24" s="72" t="str">
        <f t="shared" si="2"/>
        <v>I</v>
      </c>
      <c r="H24" s="72" t="str">
        <f t="shared" si="3"/>
        <v>I</v>
      </c>
      <c r="I24" s="72" t="str">
        <f t="shared" si="4"/>
        <v>I</v>
      </c>
      <c r="J24" s="72">
        <f t="shared" si="5"/>
        <v>0</v>
      </c>
      <c r="K24" s="72" t="str">
        <f t="shared" si="6"/>
        <v>I</v>
      </c>
      <c r="L24" s="72" t="str">
        <f t="shared" si="7"/>
        <v>I</v>
      </c>
      <c r="M24" s="72">
        <f t="shared" si="7"/>
        <v>0</v>
      </c>
      <c r="N24" s="88"/>
      <c r="O24" s="74"/>
      <c r="P24" s="46"/>
      <c r="U24" s="28"/>
      <c r="V24" s="41"/>
      <c r="W24" s="40"/>
      <c r="X24" s="41"/>
      <c r="Y24" s="41"/>
      <c r="Z24" s="41"/>
      <c r="AA24" s="83">
        <f t="shared" si="8"/>
        <v>2</v>
      </c>
    </row>
    <row r="25" spans="1:27" ht="15.95" customHeight="1" x14ac:dyDescent="0.25">
      <c r="A25" s="71">
        <f t="shared" si="9"/>
        <v>14</v>
      </c>
      <c r="B25" s="23">
        <f>IF(A25&gt;$N$9,"",'T1'!C21)</f>
        <v>0</v>
      </c>
      <c r="C25" s="72" t="str">
        <f t="shared" si="0"/>
        <v>I</v>
      </c>
      <c r="D25" s="72" t="str">
        <f t="shared" si="10"/>
        <v>I</v>
      </c>
      <c r="E25" s="72" t="str">
        <f t="shared" si="11"/>
        <v>I</v>
      </c>
      <c r="F25" s="72">
        <f t="shared" si="1"/>
        <v>0</v>
      </c>
      <c r="G25" s="72" t="str">
        <f t="shared" si="2"/>
        <v>I</v>
      </c>
      <c r="H25" s="72" t="str">
        <f t="shared" si="3"/>
        <v>I</v>
      </c>
      <c r="I25" s="72" t="str">
        <f t="shared" si="4"/>
        <v>I</v>
      </c>
      <c r="J25" s="72">
        <f t="shared" si="5"/>
        <v>0</v>
      </c>
      <c r="K25" s="72" t="str">
        <f t="shared" si="6"/>
        <v>I</v>
      </c>
      <c r="L25" s="72" t="str">
        <f t="shared" si="7"/>
        <v>I</v>
      </c>
      <c r="M25" s="72">
        <f t="shared" si="7"/>
        <v>0</v>
      </c>
      <c r="N25" s="88"/>
      <c r="O25" s="74"/>
      <c r="P25" s="46"/>
      <c r="U25" s="28"/>
      <c r="V25" s="41"/>
      <c r="W25" s="40"/>
      <c r="X25" s="41"/>
      <c r="Y25" s="41"/>
      <c r="Z25" s="41"/>
      <c r="AA25" s="83">
        <f t="shared" si="8"/>
        <v>2</v>
      </c>
    </row>
    <row r="26" spans="1:27" ht="15.95" customHeight="1" x14ac:dyDescent="0.25">
      <c r="A26" s="71">
        <f t="shared" si="9"/>
        <v>15</v>
      </c>
      <c r="B26" s="23">
        <f>IF(A26&gt;$N$9,"",'T1'!C22)</f>
        <v>0</v>
      </c>
      <c r="C26" s="72" t="str">
        <f t="shared" si="0"/>
        <v>I</v>
      </c>
      <c r="D26" s="72" t="str">
        <f t="shared" si="10"/>
        <v>I</v>
      </c>
      <c r="E26" s="72" t="str">
        <f t="shared" si="11"/>
        <v>I</v>
      </c>
      <c r="F26" s="72">
        <f t="shared" si="1"/>
        <v>0</v>
      </c>
      <c r="G26" s="72" t="str">
        <f t="shared" si="2"/>
        <v>I</v>
      </c>
      <c r="H26" s="72" t="str">
        <f t="shared" si="3"/>
        <v>I</v>
      </c>
      <c r="I26" s="72" t="str">
        <f t="shared" si="4"/>
        <v>I</v>
      </c>
      <c r="J26" s="72">
        <f t="shared" si="5"/>
        <v>0</v>
      </c>
      <c r="K26" s="72" t="str">
        <f t="shared" si="6"/>
        <v>I</v>
      </c>
      <c r="L26" s="72" t="str">
        <f t="shared" si="7"/>
        <v>I</v>
      </c>
      <c r="M26" s="72">
        <f t="shared" si="7"/>
        <v>0</v>
      </c>
      <c r="N26" s="88"/>
      <c r="O26" s="74"/>
      <c r="P26" s="46"/>
      <c r="U26" s="28"/>
      <c r="V26" s="41"/>
      <c r="W26" s="40"/>
      <c r="X26" s="41"/>
      <c r="Y26" s="41"/>
      <c r="Z26" s="41"/>
      <c r="AA26" s="83">
        <f t="shared" si="8"/>
        <v>2</v>
      </c>
    </row>
    <row r="27" spans="1:27" ht="15.95" customHeight="1" x14ac:dyDescent="0.25">
      <c r="A27" s="71">
        <f t="shared" si="9"/>
        <v>16</v>
      </c>
      <c r="B27" s="23">
        <f>IF(A27&gt;$N$9,"",'T1'!C23)</f>
        <v>0</v>
      </c>
      <c r="C27" s="72" t="str">
        <f t="shared" si="0"/>
        <v>I</v>
      </c>
      <c r="D27" s="72" t="str">
        <f t="shared" si="10"/>
        <v>I</v>
      </c>
      <c r="E27" s="72" t="str">
        <f t="shared" si="11"/>
        <v>I</v>
      </c>
      <c r="F27" s="72">
        <f t="shared" si="1"/>
        <v>0</v>
      </c>
      <c r="G27" s="72" t="str">
        <f t="shared" si="2"/>
        <v>I</v>
      </c>
      <c r="H27" s="72" t="str">
        <f t="shared" si="3"/>
        <v>I</v>
      </c>
      <c r="I27" s="72" t="str">
        <f t="shared" si="4"/>
        <v>I</v>
      </c>
      <c r="J27" s="72">
        <f t="shared" si="5"/>
        <v>0</v>
      </c>
      <c r="K27" s="72" t="str">
        <f t="shared" si="6"/>
        <v>I</v>
      </c>
      <c r="L27" s="72" t="str">
        <f t="shared" si="7"/>
        <v>I</v>
      </c>
      <c r="M27" s="72">
        <f t="shared" si="7"/>
        <v>0</v>
      </c>
      <c r="N27" s="88"/>
      <c r="O27" s="74"/>
      <c r="P27" s="46"/>
      <c r="U27" s="28"/>
      <c r="V27" s="41"/>
      <c r="W27" s="40"/>
      <c r="X27" s="41"/>
      <c r="Y27" s="41"/>
      <c r="Z27" s="41"/>
      <c r="AA27" s="83">
        <f t="shared" si="8"/>
        <v>2</v>
      </c>
    </row>
    <row r="28" spans="1:27" ht="15.95" customHeight="1" x14ac:dyDescent="0.25">
      <c r="A28" s="71">
        <f t="shared" si="9"/>
        <v>17</v>
      </c>
      <c r="B28" s="23">
        <f>IF(A28&gt;$N$9,"",'T1'!C24)</f>
        <v>0</v>
      </c>
      <c r="C28" s="72" t="str">
        <f t="shared" si="0"/>
        <v>I</v>
      </c>
      <c r="D28" s="72" t="str">
        <f t="shared" si="10"/>
        <v>I</v>
      </c>
      <c r="E28" s="72" t="str">
        <f t="shared" si="11"/>
        <v>I</v>
      </c>
      <c r="F28" s="72">
        <f t="shared" si="1"/>
        <v>0</v>
      </c>
      <c r="G28" s="72" t="str">
        <f t="shared" si="2"/>
        <v>I</v>
      </c>
      <c r="H28" s="72" t="str">
        <f t="shared" si="3"/>
        <v>I</v>
      </c>
      <c r="I28" s="72" t="str">
        <f t="shared" si="4"/>
        <v>I</v>
      </c>
      <c r="J28" s="72">
        <f t="shared" si="5"/>
        <v>0</v>
      </c>
      <c r="K28" s="72" t="str">
        <f t="shared" si="6"/>
        <v>I</v>
      </c>
      <c r="L28" s="72" t="str">
        <f t="shared" si="7"/>
        <v>I</v>
      </c>
      <c r="M28" s="72">
        <f t="shared" si="7"/>
        <v>0</v>
      </c>
      <c r="N28" s="88"/>
      <c r="O28" s="74"/>
      <c r="P28" s="46"/>
      <c r="U28" s="28"/>
      <c r="V28" s="41"/>
      <c r="W28" s="40"/>
      <c r="X28" s="41"/>
      <c r="Y28" s="41"/>
      <c r="Z28" s="41"/>
      <c r="AA28" s="83">
        <f t="shared" si="8"/>
        <v>2</v>
      </c>
    </row>
    <row r="29" spans="1:27" ht="15.95" customHeight="1" x14ac:dyDescent="0.25">
      <c r="A29" s="71">
        <f t="shared" si="9"/>
        <v>18</v>
      </c>
      <c r="B29" s="23">
        <f>IF(A29&gt;$N$9,"",'T1'!C25)</f>
        <v>0</v>
      </c>
      <c r="C29" s="72" t="str">
        <f t="shared" si="0"/>
        <v>I</v>
      </c>
      <c r="D29" s="72" t="str">
        <f t="shared" si="10"/>
        <v>I</v>
      </c>
      <c r="E29" s="72" t="str">
        <f t="shared" si="11"/>
        <v>I</v>
      </c>
      <c r="F29" s="72">
        <f t="shared" si="1"/>
        <v>0</v>
      </c>
      <c r="G29" s="72" t="str">
        <f t="shared" si="2"/>
        <v>I</v>
      </c>
      <c r="H29" s="72" t="str">
        <f t="shared" si="3"/>
        <v>I</v>
      </c>
      <c r="I29" s="72" t="str">
        <f t="shared" si="4"/>
        <v>I</v>
      </c>
      <c r="J29" s="72">
        <f t="shared" si="5"/>
        <v>0</v>
      </c>
      <c r="K29" s="72" t="str">
        <f t="shared" si="6"/>
        <v>I</v>
      </c>
      <c r="L29" s="72" t="str">
        <f t="shared" si="7"/>
        <v>I</v>
      </c>
      <c r="M29" s="72">
        <f t="shared" si="7"/>
        <v>0</v>
      </c>
      <c r="N29" s="88"/>
      <c r="O29" s="74"/>
      <c r="P29" s="46"/>
      <c r="U29" s="28"/>
      <c r="V29" s="41"/>
      <c r="W29" s="40"/>
      <c r="X29" s="41"/>
      <c r="Y29" s="41"/>
      <c r="Z29" s="41"/>
      <c r="AA29" s="83">
        <f t="shared" si="8"/>
        <v>2</v>
      </c>
    </row>
    <row r="30" spans="1:27" ht="15.95" customHeight="1" x14ac:dyDescent="0.25">
      <c r="A30" s="71">
        <f t="shared" si="9"/>
        <v>19</v>
      </c>
      <c r="B30" s="23">
        <f>IF(A30&gt;$N$9,"",'T1'!C26)</f>
        <v>0</v>
      </c>
      <c r="C30" s="72" t="str">
        <f t="shared" si="0"/>
        <v>I</v>
      </c>
      <c r="D30" s="72" t="str">
        <f t="shared" si="10"/>
        <v>I</v>
      </c>
      <c r="E30" s="72" t="str">
        <f t="shared" si="11"/>
        <v>I</v>
      </c>
      <c r="F30" s="72">
        <f t="shared" si="1"/>
        <v>0</v>
      </c>
      <c r="G30" s="72" t="str">
        <f t="shared" si="2"/>
        <v>I</v>
      </c>
      <c r="H30" s="72" t="str">
        <f t="shared" si="3"/>
        <v>I</v>
      </c>
      <c r="I30" s="72" t="str">
        <f t="shared" si="4"/>
        <v>I</v>
      </c>
      <c r="J30" s="72">
        <f t="shared" si="5"/>
        <v>0</v>
      </c>
      <c r="K30" s="72" t="str">
        <f t="shared" si="6"/>
        <v>I</v>
      </c>
      <c r="L30" s="72" t="str">
        <f t="shared" si="7"/>
        <v>I</v>
      </c>
      <c r="M30" s="72">
        <f t="shared" si="7"/>
        <v>0</v>
      </c>
      <c r="N30" s="88"/>
      <c r="O30" s="74"/>
      <c r="P30" s="46"/>
      <c r="U30" s="28"/>
      <c r="V30" s="41"/>
      <c r="W30" s="40"/>
      <c r="X30" s="41"/>
      <c r="Y30" s="41"/>
      <c r="Z30" s="41"/>
      <c r="AA30" s="83">
        <f t="shared" si="8"/>
        <v>2</v>
      </c>
    </row>
    <row r="31" spans="1:27" ht="15.95" customHeight="1" x14ac:dyDescent="0.25">
      <c r="A31" s="71">
        <f t="shared" si="9"/>
        <v>20</v>
      </c>
      <c r="B31" s="23">
        <f>IF(A31&gt;$N$9,"",'T1'!C27)</f>
        <v>0</v>
      </c>
      <c r="C31" s="72" t="str">
        <f t="shared" si="0"/>
        <v>I</v>
      </c>
      <c r="D31" s="72" t="str">
        <f t="shared" si="10"/>
        <v>I</v>
      </c>
      <c r="E31" s="72" t="str">
        <f t="shared" si="11"/>
        <v>I</v>
      </c>
      <c r="F31" s="72">
        <f t="shared" si="1"/>
        <v>0</v>
      </c>
      <c r="G31" s="72" t="str">
        <f t="shared" si="2"/>
        <v>I</v>
      </c>
      <c r="H31" s="72" t="str">
        <f t="shared" si="3"/>
        <v>I</v>
      </c>
      <c r="I31" s="72" t="str">
        <f t="shared" si="4"/>
        <v>I</v>
      </c>
      <c r="J31" s="72">
        <f t="shared" si="5"/>
        <v>0</v>
      </c>
      <c r="K31" s="72" t="str">
        <f t="shared" si="6"/>
        <v>I</v>
      </c>
      <c r="L31" s="72" t="str">
        <f t="shared" si="7"/>
        <v>I</v>
      </c>
      <c r="M31" s="72">
        <f t="shared" si="7"/>
        <v>0</v>
      </c>
      <c r="N31" s="88"/>
      <c r="O31" s="74"/>
      <c r="P31" s="46"/>
      <c r="Q31" s="48"/>
      <c r="U31" s="28"/>
      <c r="V31" s="41"/>
      <c r="W31" s="40"/>
      <c r="X31" s="41"/>
      <c r="Y31" s="41"/>
      <c r="Z31" s="41"/>
      <c r="AA31" s="83">
        <f t="shared" si="8"/>
        <v>2</v>
      </c>
    </row>
    <row r="32" spans="1:27" ht="15.95" customHeight="1" x14ac:dyDescent="0.25">
      <c r="A32" s="71">
        <f t="shared" si="9"/>
        <v>21</v>
      </c>
      <c r="B32" s="23">
        <f>IF(A32&gt;$N$9,"",'T1'!C28)</f>
        <v>0</v>
      </c>
      <c r="C32" s="72" t="str">
        <f t="shared" si="0"/>
        <v>I</v>
      </c>
      <c r="D32" s="72" t="str">
        <f t="shared" si="10"/>
        <v>I</v>
      </c>
      <c r="E32" s="72" t="str">
        <f t="shared" si="11"/>
        <v>I</v>
      </c>
      <c r="F32" s="72">
        <f t="shared" si="1"/>
        <v>0</v>
      </c>
      <c r="G32" s="72" t="str">
        <f t="shared" si="2"/>
        <v>I</v>
      </c>
      <c r="H32" s="72" t="str">
        <f t="shared" si="3"/>
        <v>I</v>
      </c>
      <c r="I32" s="72" t="str">
        <f t="shared" si="4"/>
        <v>I</v>
      </c>
      <c r="J32" s="72">
        <f t="shared" si="5"/>
        <v>0</v>
      </c>
      <c r="K32" s="72" t="str">
        <f t="shared" si="6"/>
        <v>I</v>
      </c>
      <c r="L32" s="72" t="str">
        <f t="shared" si="7"/>
        <v>I</v>
      </c>
      <c r="M32" s="72">
        <f t="shared" si="7"/>
        <v>0</v>
      </c>
      <c r="N32" s="88"/>
      <c r="O32" s="74"/>
      <c r="P32" s="46"/>
      <c r="U32" s="28"/>
      <c r="V32" s="41"/>
      <c r="W32" s="40"/>
      <c r="X32" s="41"/>
      <c r="Y32" s="41"/>
      <c r="Z32" s="41"/>
      <c r="AA32" s="83">
        <f t="shared" si="8"/>
        <v>2</v>
      </c>
    </row>
    <row r="33" spans="1:27" ht="15.95" customHeight="1" x14ac:dyDescent="0.25">
      <c r="A33" s="71">
        <f t="shared" si="9"/>
        <v>22</v>
      </c>
      <c r="B33" s="23">
        <f>IF(A33&gt;$N$9,"",'T1'!C29)</f>
        <v>0</v>
      </c>
      <c r="C33" s="72" t="str">
        <f t="shared" si="0"/>
        <v>I</v>
      </c>
      <c r="D33" s="72" t="str">
        <f t="shared" si="10"/>
        <v>I</v>
      </c>
      <c r="E33" s="72" t="str">
        <f t="shared" si="11"/>
        <v>I</v>
      </c>
      <c r="F33" s="72">
        <f t="shared" si="1"/>
        <v>0</v>
      </c>
      <c r="G33" s="72" t="str">
        <f t="shared" si="2"/>
        <v>I</v>
      </c>
      <c r="H33" s="72" t="str">
        <f t="shared" si="3"/>
        <v>I</v>
      </c>
      <c r="I33" s="72" t="str">
        <f t="shared" si="4"/>
        <v>I</v>
      </c>
      <c r="J33" s="72">
        <f t="shared" si="5"/>
        <v>0</v>
      </c>
      <c r="K33" s="72" t="str">
        <f t="shared" si="6"/>
        <v>I</v>
      </c>
      <c r="L33" s="72" t="str">
        <f t="shared" si="7"/>
        <v>I</v>
      </c>
      <c r="M33" s="72">
        <f t="shared" si="7"/>
        <v>0</v>
      </c>
      <c r="N33" s="88"/>
      <c r="O33" s="74"/>
      <c r="P33" s="46"/>
      <c r="U33" s="28"/>
      <c r="V33" s="41"/>
      <c r="W33" s="40"/>
      <c r="X33" s="41"/>
      <c r="Y33" s="41"/>
      <c r="Z33" s="41"/>
      <c r="AA33" s="83">
        <f t="shared" si="8"/>
        <v>2</v>
      </c>
    </row>
    <row r="34" spans="1:27" ht="15.95" customHeight="1" x14ac:dyDescent="0.25">
      <c r="A34" s="71">
        <f t="shared" si="9"/>
        <v>23</v>
      </c>
      <c r="B34" s="23">
        <f>IF(A34&gt;$N$9,"",'T1'!C30)</f>
        <v>0</v>
      </c>
      <c r="C34" s="72" t="str">
        <f t="shared" si="0"/>
        <v>I</v>
      </c>
      <c r="D34" s="72" t="str">
        <f t="shared" si="10"/>
        <v>I</v>
      </c>
      <c r="E34" s="72" t="str">
        <f t="shared" si="11"/>
        <v>I</v>
      </c>
      <c r="F34" s="72">
        <f t="shared" si="1"/>
        <v>0</v>
      </c>
      <c r="G34" s="72" t="str">
        <f t="shared" si="2"/>
        <v>I</v>
      </c>
      <c r="H34" s="72" t="str">
        <f t="shared" si="3"/>
        <v>I</v>
      </c>
      <c r="I34" s="72" t="str">
        <f t="shared" si="4"/>
        <v>I</v>
      </c>
      <c r="J34" s="72">
        <f t="shared" si="5"/>
        <v>0</v>
      </c>
      <c r="K34" s="72" t="str">
        <f t="shared" si="6"/>
        <v>I</v>
      </c>
      <c r="L34" s="72" t="str">
        <f t="shared" si="7"/>
        <v>I</v>
      </c>
      <c r="M34" s="72">
        <f t="shared" si="7"/>
        <v>0</v>
      </c>
      <c r="N34" s="88"/>
      <c r="O34" s="74"/>
      <c r="P34" s="46"/>
      <c r="U34" s="28"/>
      <c r="V34" s="41"/>
      <c r="W34" s="40"/>
      <c r="X34" s="41"/>
      <c r="Y34" s="41"/>
      <c r="Z34" s="41"/>
      <c r="AA34" s="83">
        <f t="shared" si="8"/>
        <v>2</v>
      </c>
    </row>
    <row r="35" spans="1:27" ht="15.95" customHeight="1" x14ac:dyDescent="0.25">
      <c r="A35" s="71">
        <f t="shared" si="9"/>
        <v>24</v>
      </c>
      <c r="B35" s="23">
        <f>IF(A35&gt;$N$9,"",'T1'!C31)</f>
        <v>0</v>
      </c>
      <c r="C35" s="72" t="str">
        <f t="shared" si="0"/>
        <v>I</v>
      </c>
      <c r="D35" s="72" t="str">
        <f t="shared" si="10"/>
        <v>I</v>
      </c>
      <c r="E35" s="72" t="str">
        <f t="shared" si="11"/>
        <v>I</v>
      </c>
      <c r="F35" s="72">
        <f t="shared" si="1"/>
        <v>0</v>
      </c>
      <c r="G35" s="72" t="str">
        <f t="shared" si="2"/>
        <v>I</v>
      </c>
      <c r="H35" s="72" t="str">
        <f t="shared" si="3"/>
        <v>I</v>
      </c>
      <c r="I35" s="72" t="str">
        <f t="shared" si="4"/>
        <v>I</v>
      </c>
      <c r="J35" s="72">
        <f t="shared" si="5"/>
        <v>0</v>
      </c>
      <c r="K35" s="72" t="str">
        <f t="shared" si="6"/>
        <v>I</v>
      </c>
      <c r="L35" s="72" t="str">
        <f t="shared" si="7"/>
        <v>I</v>
      </c>
      <c r="M35" s="72">
        <f t="shared" si="7"/>
        <v>0</v>
      </c>
      <c r="N35" s="88"/>
      <c r="O35" s="74"/>
      <c r="P35" s="46"/>
      <c r="U35" s="28"/>
      <c r="V35" s="41"/>
      <c r="W35" s="40"/>
      <c r="X35" s="41"/>
      <c r="Y35" s="41"/>
      <c r="Z35" s="41"/>
      <c r="AA35" s="83">
        <f t="shared" si="8"/>
        <v>2</v>
      </c>
    </row>
    <row r="36" spans="1:27" ht="15.95" customHeight="1" x14ac:dyDescent="0.25">
      <c r="A36" s="71">
        <f t="shared" si="9"/>
        <v>25</v>
      </c>
      <c r="B36" s="23">
        <f>IF(A36&gt;$N$9,"",'T1'!C32)</f>
        <v>0</v>
      </c>
      <c r="C36" s="72" t="str">
        <f t="shared" si="0"/>
        <v>I</v>
      </c>
      <c r="D36" s="72" t="str">
        <f t="shared" si="10"/>
        <v>I</v>
      </c>
      <c r="E36" s="72" t="str">
        <f t="shared" si="11"/>
        <v>I</v>
      </c>
      <c r="F36" s="72">
        <f t="shared" si="1"/>
        <v>0</v>
      </c>
      <c r="G36" s="72" t="str">
        <f t="shared" si="2"/>
        <v>I</v>
      </c>
      <c r="H36" s="72" t="str">
        <f t="shared" si="3"/>
        <v>I</v>
      </c>
      <c r="I36" s="72" t="str">
        <f t="shared" si="4"/>
        <v>I</v>
      </c>
      <c r="J36" s="72">
        <f t="shared" si="5"/>
        <v>0</v>
      </c>
      <c r="K36" s="72" t="str">
        <f t="shared" si="6"/>
        <v>I</v>
      </c>
      <c r="L36" s="72" t="str">
        <f t="shared" si="7"/>
        <v>I</v>
      </c>
      <c r="M36" s="72">
        <f t="shared" si="7"/>
        <v>0</v>
      </c>
      <c r="N36" s="88"/>
      <c r="O36" s="74"/>
      <c r="P36" s="46"/>
      <c r="U36" s="28"/>
      <c r="V36" s="41"/>
      <c r="W36" s="40"/>
      <c r="X36" s="41"/>
      <c r="Y36" s="41"/>
      <c r="Z36" s="41"/>
      <c r="AA36" s="83">
        <f t="shared" si="8"/>
        <v>2</v>
      </c>
    </row>
    <row r="37" spans="1:27" ht="15.95" customHeight="1" x14ac:dyDescent="0.25">
      <c r="A37" s="71">
        <f t="shared" si="9"/>
        <v>26</v>
      </c>
      <c r="B37" s="23">
        <f>IF(A37&gt;$N$9,"",'T1'!C33)</f>
        <v>0</v>
      </c>
      <c r="C37" s="72" t="str">
        <f t="shared" si="0"/>
        <v>I</v>
      </c>
      <c r="D37" s="72" t="str">
        <f t="shared" si="10"/>
        <v>I</v>
      </c>
      <c r="E37" s="72" t="str">
        <f t="shared" si="11"/>
        <v>I</v>
      </c>
      <c r="F37" s="72">
        <f t="shared" si="1"/>
        <v>0</v>
      </c>
      <c r="G37" s="72" t="str">
        <f t="shared" si="2"/>
        <v>I</v>
      </c>
      <c r="H37" s="72" t="str">
        <f t="shared" si="3"/>
        <v>I</v>
      </c>
      <c r="I37" s="72" t="str">
        <f t="shared" si="4"/>
        <v>I</v>
      </c>
      <c r="J37" s="72">
        <f t="shared" si="5"/>
        <v>0</v>
      </c>
      <c r="K37" s="72" t="str">
        <f t="shared" si="6"/>
        <v>I</v>
      </c>
      <c r="L37" s="72" t="str">
        <f t="shared" si="7"/>
        <v>I</v>
      </c>
      <c r="M37" s="72">
        <f t="shared" si="7"/>
        <v>0</v>
      </c>
      <c r="N37" s="88"/>
      <c r="O37" s="74"/>
      <c r="P37" s="46"/>
      <c r="U37" s="28"/>
      <c r="V37" s="41"/>
      <c r="W37" s="40"/>
      <c r="X37" s="41"/>
      <c r="Y37" s="41"/>
      <c r="Z37" s="41"/>
      <c r="AA37" s="83">
        <f t="shared" si="8"/>
        <v>2</v>
      </c>
    </row>
    <row r="38" spans="1:27" ht="15.95" customHeight="1" x14ac:dyDescent="0.25">
      <c r="A38" s="71">
        <f t="shared" si="9"/>
        <v>27</v>
      </c>
      <c r="B38" s="23">
        <f>IF(A38&gt;$N$9,"",'T1'!C34)</f>
        <v>0</v>
      </c>
      <c r="C38" s="72" t="str">
        <f t="shared" si="0"/>
        <v>I</v>
      </c>
      <c r="D38" s="72" t="str">
        <f t="shared" si="10"/>
        <v>I</v>
      </c>
      <c r="E38" s="72" t="str">
        <f t="shared" si="11"/>
        <v>I</v>
      </c>
      <c r="F38" s="72">
        <f t="shared" si="1"/>
        <v>0</v>
      </c>
      <c r="G38" s="72" t="str">
        <f t="shared" si="2"/>
        <v>I</v>
      </c>
      <c r="H38" s="72" t="str">
        <f t="shared" si="3"/>
        <v>I</v>
      </c>
      <c r="I38" s="72" t="str">
        <f t="shared" si="4"/>
        <v>I</v>
      </c>
      <c r="J38" s="72">
        <f t="shared" si="5"/>
        <v>0</v>
      </c>
      <c r="K38" s="72" t="str">
        <f t="shared" si="6"/>
        <v>I</v>
      </c>
      <c r="L38" s="72" t="str">
        <f t="shared" si="7"/>
        <v>I</v>
      </c>
      <c r="M38" s="72">
        <f t="shared" si="7"/>
        <v>0</v>
      </c>
      <c r="N38" s="88"/>
      <c r="O38" s="74"/>
      <c r="P38" s="46"/>
      <c r="U38" s="28"/>
      <c r="V38" s="41"/>
      <c r="W38" s="40"/>
      <c r="X38" s="41"/>
      <c r="Y38" s="41"/>
      <c r="Z38" s="41"/>
      <c r="AA38" s="83">
        <f t="shared" si="8"/>
        <v>2</v>
      </c>
    </row>
    <row r="39" spans="1:27" ht="15.95" customHeight="1" x14ac:dyDescent="0.25">
      <c r="A39" s="71">
        <f t="shared" si="9"/>
        <v>28</v>
      </c>
      <c r="B39" s="23">
        <f>IF(A39&gt;$N$9,"",'T1'!C35)</f>
        <v>0</v>
      </c>
      <c r="C39" s="72" t="str">
        <f t="shared" si="0"/>
        <v>I</v>
      </c>
      <c r="D39" s="72" t="str">
        <f t="shared" si="10"/>
        <v>I</v>
      </c>
      <c r="E39" s="72" t="str">
        <f t="shared" si="11"/>
        <v>I</v>
      </c>
      <c r="F39" s="72">
        <f t="shared" si="1"/>
        <v>0</v>
      </c>
      <c r="G39" s="72" t="str">
        <f t="shared" si="2"/>
        <v>I</v>
      </c>
      <c r="H39" s="72" t="str">
        <f t="shared" si="3"/>
        <v>I</v>
      </c>
      <c r="I39" s="72" t="str">
        <f t="shared" si="4"/>
        <v>I</v>
      </c>
      <c r="J39" s="72">
        <f t="shared" si="5"/>
        <v>0</v>
      </c>
      <c r="K39" s="72" t="str">
        <f t="shared" si="6"/>
        <v>I</v>
      </c>
      <c r="L39" s="72" t="str">
        <f t="shared" si="7"/>
        <v>I</v>
      </c>
      <c r="M39" s="72">
        <f t="shared" si="7"/>
        <v>0</v>
      </c>
      <c r="N39" s="88"/>
      <c r="O39" s="74"/>
      <c r="P39" s="46"/>
      <c r="U39" s="28"/>
      <c r="V39" s="41"/>
      <c r="W39" s="40"/>
      <c r="X39" s="41"/>
      <c r="Y39" s="41"/>
      <c r="Z39" s="41"/>
      <c r="AA39" s="83">
        <f t="shared" si="8"/>
        <v>2</v>
      </c>
    </row>
    <row r="40" spans="1:27" ht="15.95" customHeight="1" x14ac:dyDescent="0.25">
      <c r="A40" s="71">
        <f t="shared" si="9"/>
        <v>29</v>
      </c>
      <c r="B40" s="23">
        <f>IF(A40&gt;$N$9,"",'T1'!C36)</f>
        <v>0</v>
      </c>
      <c r="C40" s="72" t="str">
        <f t="shared" si="0"/>
        <v>I</v>
      </c>
      <c r="D40" s="72" t="str">
        <f t="shared" si="10"/>
        <v>I</v>
      </c>
      <c r="E40" s="72" t="str">
        <f t="shared" si="11"/>
        <v>I</v>
      </c>
      <c r="F40" s="72">
        <f t="shared" si="1"/>
        <v>0</v>
      </c>
      <c r="G40" s="72" t="str">
        <f t="shared" si="2"/>
        <v>I</v>
      </c>
      <c r="H40" s="72" t="str">
        <f t="shared" si="3"/>
        <v>I</v>
      </c>
      <c r="I40" s="72" t="str">
        <f t="shared" si="4"/>
        <v>I</v>
      </c>
      <c r="J40" s="72">
        <f t="shared" si="5"/>
        <v>0</v>
      </c>
      <c r="K40" s="72" t="str">
        <f t="shared" si="6"/>
        <v>I</v>
      </c>
      <c r="L40" s="72" t="str">
        <f t="shared" si="7"/>
        <v>I</v>
      </c>
      <c r="M40" s="72">
        <f t="shared" si="7"/>
        <v>0</v>
      </c>
      <c r="N40" s="88"/>
      <c r="O40" s="74"/>
      <c r="P40" s="46"/>
      <c r="U40" s="28"/>
      <c r="V40" s="41"/>
      <c r="W40" s="40"/>
      <c r="X40" s="41"/>
      <c r="Y40" s="41"/>
      <c r="Z40" s="41"/>
      <c r="AA40" s="83">
        <f t="shared" si="8"/>
        <v>2</v>
      </c>
    </row>
    <row r="41" spans="1:27" ht="15.95" customHeight="1" x14ac:dyDescent="0.25">
      <c r="A41" s="71">
        <f t="shared" si="9"/>
        <v>30</v>
      </c>
      <c r="B41" s="23">
        <f>IF(A41&gt;$N$9,"",'T1'!C37)</f>
        <v>0</v>
      </c>
      <c r="C41" s="72" t="str">
        <f t="shared" si="0"/>
        <v>I</v>
      </c>
      <c r="D41" s="72" t="str">
        <f t="shared" si="10"/>
        <v>I</v>
      </c>
      <c r="E41" s="72" t="str">
        <f t="shared" si="11"/>
        <v>I</v>
      </c>
      <c r="F41" s="72">
        <f t="shared" si="1"/>
        <v>0</v>
      </c>
      <c r="G41" s="72" t="str">
        <f t="shared" si="2"/>
        <v>I</v>
      </c>
      <c r="H41" s="72" t="str">
        <f t="shared" si="3"/>
        <v>I</v>
      </c>
      <c r="I41" s="72" t="str">
        <f t="shared" si="4"/>
        <v>I</v>
      </c>
      <c r="J41" s="72">
        <f t="shared" si="5"/>
        <v>0</v>
      </c>
      <c r="K41" s="72" t="str">
        <f t="shared" si="6"/>
        <v>I</v>
      </c>
      <c r="L41" s="72" t="str">
        <f t="shared" si="7"/>
        <v>I</v>
      </c>
      <c r="M41" s="72">
        <f t="shared" si="7"/>
        <v>0</v>
      </c>
      <c r="N41" s="88"/>
      <c r="O41" s="74"/>
      <c r="P41" s="46"/>
      <c r="Q41" s="48"/>
      <c r="U41" s="28"/>
      <c r="V41" s="41"/>
      <c r="W41" s="40"/>
      <c r="X41" s="41"/>
      <c r="Y41" s="41"/>
      <c r="Z41" s="41"/>
      <c r="AA41" s="83">
        <f t="shared" si="8"/>
        <v>2</v>
      </c>
    </row>
    <row r="42" spans="1:27" ht="15.95" customHeight="1" x14ac:dyDescent="0.25">
      <c r="A42" s="71">
        <f t="shared" si="9"/>
        <v>31</v>
      </c>
      <c r="B42" s="23">
        <f>IF(A42&gt;$N$9,"",'T1'!C38)</f>
        <v>0</v>
      </c>
      <c r="C42" s="72" t="str">
        <f t="shared" si="0"/>
        <v>I</v>
      </c>
      <c r="D42" s="72" t="str">
        <f t="shared" si="10"/>
        <v>I</v>
      </c>
      <c r="E42" s="72" t="str">
        <f t="shared" si="11"/>
        <v>I</v>
      </c>
      <c r="F42" s="72">
        <f t="shared" si="1"/>
        <v>0</v>
      </c>
      <c r="G42" s="72" t="str">
        <f t="shared" si="2"/>
        <v>I</v>
      </c>
      <c r="H42" s="72" t="str">
        <f t="shared" si="3"/>
        <v>I</v>
      </c>
      <c r="I42" s="72" t="str">
        <f t="shared" si="4"/>
        <v>I</v>
      </c>
      <c r="J42" s="72">
        <f t="shared" si="5"/>
        <v>0</v>
      </c>
      <c r="K42" s="72" t="str">
        <f t="shared" si="6"/>
        <v>I</v>
      </c>
      <c r="L42" s="72" t="str">
        <f t="shared" si="7"/>
        <v>I</v>
      </c>
      <c r="M42" s="72">
        <f t="shared" si="7"/>
        <v>0</v>
      </c>
      <c r="N42" s="88"/>
      <c r="O42" s="74"/>
      <c r="P42" s="46"/>
      <c r="U42" s="28"/>
      <c r="V42" s="41"/>
      <c r="W42" s="40"/>
      <c r="X42" s="41"/>
      <c r="Y42" s="41"/>
      <c r="Z42" s="41"/>
      <c r="AA42" s="83">
        <f t="shared" si="8"/>
        <v>2</v>
      </c>
    </row>
    <row r="43" spans="1:27" ht="15.95" customHeight="1" x14ac:dyDescent="0.25">
      <c r="A43" s="71">
        <f t="shared" si="9"/>
        <v>32</v>
      </c>
      <c r="B43" s="23">
        <f>IF(A43&gt;$N$9,"",'T1'!C39)</f>
        <v>0</v>
      </c>
      <c r="C43" s="72" t="str">
        <f t="shared" si="0"/>
        <v>I</v>
      </c>
      <c r="D43" s="72" t="str">
        <f t="shared" si="10"/>
        <v>I</v>
      </c>
      <c r="E43" s="72" t="str">
        <f t="shared" si="11"/>
        <v>I</v>
      </c>
      <c r="F43" s="72">
        <f t="shared" si="1"/>
        <v>0</v>
      </c>
      <c r="G43" s="72" t="str">
        <f t="shared" si="2"/>
        <v>I</v>
      </c>
      <c r="H43" s="72" t="str">
        <f t="shared" si="3"/>
        <v>I</v>
      </c>
      <c r="I43" s="72" t="str">
        <f t="shared" si="4"/>
        <v>I</v>
      </c>
      <c r="J43" s="72">
        <f t="shared" si="5"/>
        <v>0</v>
      </c>
      <c r="K43" s="72" t="str">
        <f t="shared" si="6"/>
        <v>I</v>
      </c>
      <c r="L43" s="72" t="str">
        <f t="shared" si="7"/>
        <v>I</v>
      </c>
      <c r="M43" s="72">
        <f t="shared" si="7"/>
        <v>0</v>
      </c>
      <c r="N43" s="88"/>
      <c r="O43" s="74"/>
      <c r="P43" s="46"/>
      <c r="U43" s="28"/>
      <c r="V43" s="41"/>
      <c r="W43" s="40"/>
      <c r="X43" s="41"/>
      <c r="Y43" s="41"/>
      <c r="Z43" s="41"/>
      <c r="AA43" s="83">
        <f t="shared" si="8"/>
        <v>2</v>
      </c>
    </row>
    <row r="44" spans="1:27" ht="15.95" customHeight="1" x14ac:dyDescent="0.25">
      <c r="A44" s="71">
        <f t="shared" si="9"/>
        <v>33</v>
      </c>
      <c r="B44" s="23">
        <f>IF(A44&gt;$N$9,"",'T1'!C40)</f>
        <v>0</v>
      </c>
      <c r="C44" s="72" t="str">
        <f t="shared" si="0"/>
        <v>I</v>
      </c>
      <c r="D44" s="72" t="str">
        <f t="shared" si="10"/>
        <v>I</v>
      </c>
      <c r="E44" s="72" t="str">
        <f t="shared" si="11"/>
        <v>I</v>
      </c>
      <c r="F44" s="72">
        <f t="shared" si="1"/>
        <v>0</v>
      </c>
      <c r="G44" s="72" t="str">
        <f t="shared" si="2"/>
        <v>I</v>
      </c>
      <c r="H44" s="72" t="str">
        <f t="shared" si="3"/>
        <v>I</v>
      </c>
      <c r="I44" s="72" t="str">
        <f t="shared" si="4"/>
        <v>I</v>
      </c>
      <c r="J44" s="72">
        <f t="shared" si="5"/>
        <v>0</v>
      </c>
      <c r="K44" s="72" t="str">
        <f t="shared" si="6"/>
        <v>I</v>
      </c>
      <c r="L44" s="72" t="str">
        <f t="shared" si="7"/>
        <v>I</v>
      </c>
      <c r="M44" s="72">
        <f t="shared" si="7"/>
        <v>0</v>
      </c>
      <c r="N44" s="88"/>
      <c r="O44" s="74"/>
      <c r="P44" s="46"/>
      <c r="U44" s="28"/>
      <c r="V44" s="41"/>
      <c r="W44" s="40"/>
      <c r="X44" s="41"/>
      <c r="Y44" s="41"/>
      <c r="Z44" s="41"/>
      <c r="AA44" s="83">
        <f t="shared" si="8"/>
        <v>2</v>
      </c>
    </row>
    <row r="45" spans="1:27" ht="15.95" customHeight="1" x14ac:dyDescent="0.25">
      <c r="A45" s="71">
        <f t="shared" si="9"/>
        <v>34</v>
      </c>
      <c r="B45" s="23">
        <f>IF(A45&gt;$N$9,"",'T1'!C41)</f>
        <v>0</v>
      </c>
      <c r="C45" s="72" t="str">
        <f t="shared" si="0"/>
        <v>I</v>
      </c>
      <c r="D45" s="72" t="str">
        <f t="shared" si="10"/>
        <v>I</v>
      </c>
      <c r="E45" s="72" t="str">
        <f t="shared" si="11"/>
        <v>I</v>
      </c>
      <c r="F45" s="72">
        <f t="shared" si="1"/>
        <v>0</v>
      </c>
      <c r="G45" s="72" t="str">
        <f t="shared" si="2"/>
        <v>I</v>
      </c>
      <c r="H45" s="72" t="str">
        <f t="shared" si="3"/>
        <v>I</v>
      </c>
      <c r="I45" s="72" t="str">
        <f t="shared" si="4"/>
        <v>I</v>
      </c>
      <c r="J45" s="72">
        <f t="shared" si="5"/>
        <v>0</v>
      </c>
      <c r="K45" s="72" t="str">
        <f t="shared" si="6"/>
        <v>I</v>
      </c>
      <c r="L45" s="72" t="str">
        <f t="shared" si="7"/>
        <v>I</v>
      </c>
      <c r="M45" s="72">
        <f t="shared" si="7"/>
        <v>0</v>
      </c>
      <c r="N45" s="88"/>
      <c r="O45" s="74"/>
      <c r="P45" s="46"/>
      <c r="U45" s="28"/>
      <c r="V45" s="41"/>
      <c r="W45" s="40"/>
      <c r="X45" s="41"/>
      <c r="Y45" s="41"/>
      <c r="Z45" s="41"/>
      <c r="AA45" s="83">
        <f t="shared" si="8"/>
        <v>2</v>
      </c>
    </row>
    <row r="46" spans="1:27" ht="15.95" customHeight="1" x14ac:dyDescent="0.25">
      <c r="A46" s="71">
        <f t="shared" si="9"/>
        <v>35</v>
      </c>
      <c r="B46" s="23">
        <f>IF(A46&gt;$N$9,"",'T1'!C42)</f>
        <v>0</v>
      </c>
      <c r="C46" s="72" t="str">
        <f t="shared" si="0"/>
        <v>I</v>
      </c>
      <c r="D46" s="72" t="str">
        <f t="shared" si="10"/>
        <v>I</v>
      </c>
      <c r="E46" s="72" t="str">
        <f t="shared" si="11"/>
        <v>I</v>
      </c>
      <c r="F46" s="72">
        <f t="shared" si="1"/>
        <v>0</v>
      </c>
      <c r="G46" s="72" t="str">
        <f t="shared" si="2"/>
        <v>I</v>
      </c>
      <c r="H46" s="72" t="str">
        <f t="shared" si="3"/>
        <v>I</v>
      </c>
      <c r="I46" s="72" t="str">
        <f t="shared" si="4"/>
        <v>I</v>
      </c>
      <c r="J46" s="72">
        <f t="shared" si="5"/>
        <v>0</v>
      </c>
      <c r="K46" s="72" t="str">
        <f t="shared" si="6"/>
        <v>I</v>
      </c>
      <c r="L46" s="72" t="str">
        <f t="shared" si="7"/>
        <v>I</v>
      </c>
      <c r="M46" s="72">
        <f t="shared" si="7"/>
        <v>0</v>
      </c>
      <c r="N46" s="88"/>
      <c r="O46" s="74"/>
      <c r="P46" s="46"/>
      <c r="U46" s="28"/>
      <c r="V46" s="41"/>
      <c r="W46" s="40"/>
      <c r="X46" s="41"/>
      <c r="Y46" s="41"/>
      <c r="Z46" s="41"/>
      <c r="AA46" s="83">
        <f t="shared" si="8"/>
        <v>2</v>
      </c>
    </row>
    <row r="47" spans="1:27" ht="15.95" customHeight="1" x14ac:dyDescent="0.25">
      <c r="A47" s="71" t="str">
        <f t="shared" si="9"/>
        <v xml:space="preserve"> </v>
      </c>
      <c r="B47" s="23" t="str">
        <f>IF(A47&gt;$N$9,"",'T1'!C43)</f>
        <v/>
      </c>
      <c r="C47" s="72" t="str">
        <f t="shared" si="0"/>
        <v xml:space="preserve"> </v>
      </c>
      <c r="D47" s="72" t="str">
        <f t="shared" si="10"/>
        <v xml:space="preserve"> </v>
      </c>
      <c r="E47" s="72" t="str">
        <f t="shared" si="11"/>
        <v xml:space="preserve"> </v>
      </c>
      <c r="F47" s="72" t="str">
        <f t="shared" si="1"/>
        <v xml:space="preserve"> </v>
      </c>
      <c r="G47" s="72" t="str">
        <f t="shared" si="2"/>
        <v xml:space="preserve"> </v>
      </c>
      <c r="H47" s="72" t="str">
        <f t="shared" si="3"/>
        <v xml:space="preserve"> </v>
      </c>
      <c r="I47" s="72" t="str">
        <f t="shared" si="4"/>
        <v xml:space="preserve"> </v>
      </c>
      <c r="J47" s="72" t="str">
        <f t="shared" si="5"/>
        <v xml:space="preserve"> </v>
      </c>
      <c r="K47" s="72" t="str">
        <f t="shared" si="6"/>
        <v xml:space="preserve"> </v>
      </c>
      <c r="L47" s="72" t="str">
        <f t="shared" si="7"/>
        <v xml:space="preserve"> </v>
      </c>
      <c r="M47" s="72" t="str">
        <f t="shared" si="7"/>
        <v xml:space="preserve"> </v>
      </c>
      <c r="N47" s="88"/>
      <c r="O47" s="74"/>
      <c r="P47" s="46"/>
      <c r="U47" s="28"/>
      <c r="V47" s="41"/>
      <c r="W47" s="40"/>
      <c r="X47" s="41"/>
      <c r="Y47" s="41"/>
      <c r="Z47" s="41"/>
      <c r="AA47" s="83" t="e">
        <f t="shared" si="8"/>
        <v>#N/A</v>
      </c>
    </row>
    <row r="48" spans="1:27" ht="15.95" hidden="1" customHeight="1" x14ac:dyDescent="0.25">
      <c r="A48" s="71" t="str">
        <f t="shared" si="9"/>
        <v xml:space="preserve"> </v>
      </c>
      <c r="B48" s="23" t="str">
        <f>IF(A48&gt;$N$9,"",'T1'!C44)</f>
        <v/>
      </c>
      <c r="C48" s="72" t="str">
        <f t="shared" si="0"/>
        <v xml:space="preserve"> </v>
      </c>
      <c r="D48" s="72" t="str">
        <f t="shared" si="10"/>
        <v xml:space="preserve"> </v>
      </c>
      <c r="E48" s="72" t="str">
        <f t="shared" si="11"/>
        <v xml:space="preserve"> </v>
      </c>
      <c r="F48" s="72" t="str">
        <f t="shared" si="1"/>
        <v xml:space="preserve"> </v>
      </c>
      <c r="G48" s="72" t="str">
        <f t="shared" si="2"/>
        <v xml:space="preserve"> </v>
      </c>
      <c r="H48" s="72" t="str">
        <f t="shared" si="3"/>
        <v xml:space="preserve"> </v>
      </c>
      <c r="I48" s="72" t="str">
        <f t="shared" si="4"/>
        <v xml:space="preserve"> </v>
      </c>
      <c r="J48" s="72" t="str">
        <f t="shared" si="5"/>
        <v xml:space="preserve"> </v>
      </c>
      <c r="K48" s="72" t="str">
        <f t="shared" si="6"/>
        <v xml:space="preserve"> </v>
      </c>
      <c r="L48" s="72" t="str">
        <f t="shared" si="7"/>
        <v xml:space="preserve"> </v>
      </c>
      <c r="M48" s="72" t="str">
        <f t="shared" si="7"/>
        <v xml:space="preserve"> </v>
      </c>
      <c r="N48" s="88"/>
      <c r="O48" s="74"/>
      <c r="P48" s="46"/>
      <c r="U48" s="28"/>
      <c r="V48" s="41"/>
      <c r="W48" s="40"/>
      <c r="X48" s="41"/>
      <c r="Y48" s="41"/>
      <c r="Z48" s="41"/>
      <c r="AA48" s="83" t="e">
        <f t="shared" si="8"/>
        <v>#N/A</v>
      </c>
    </row>
    <row r="49" spans="1:27" ht="15.95" hidden="1" customHeight="1" x14ac:dyDescent="0.25">
      <c r="A49" s="71" t="str">
        <f t="shared" si="9"/>
        <v xml:space="preserve"> </v>
      </c>
      <c r="B49" s="23" t="str">
        <f>IF(A49&gt;$N$9,"",'T1'!C45)</f>
        <v/>
      </c>
      <c r="C49" s="72" t="str">
        <f t="shared" si="0"/>
        <v xml:space="preserve"> </v>
      </c>
      <c r="D49" s="72" t="str">
        <f t="shared" si="10"/>
        <v xml:space="preserve"> </v>
      </c>
      <c r="E49" s="72" t="str">
        <f t="shared" si="11"/>
        <v xml:space="preserve"> </v>
      </c>
      <c r="F49" s="72" t="str">
        <f t="shared" si="1"/>
        <v xml:space="preserve"> </v>
      </c>
      <c r="G49" s="72" t="str">
        <f t="shared" si="2"/>
        <v xml:space="preserve"> </v>
      </c>
      <c r="H49" s="72" t="str">
        <f t="shared" si="3"/>
        <v xml:space="preserve"> </v>
      </c>
      <c r="I49" s="72" t="str">
        <f t="shared" si="4"/>
        <v xml:space="preserve"> </v>
      </c>
      <c r="J49" s="72" t="str">
        <f t="shared" si="5"/>
        <v xml:space="preserve"> </v>
      </c>
      <c r="K49" s="72" t="str">
        <f t="shared" si="6"/>
        <v xml:space="preserve"> </v>
      </c>
      <c r="L49" s="72" t="str">
        <f t="shared" si="7"/>
        <v xml:space="preserve"> </v>
      </c>
      <c r="M49" s="72" t="str">
        <f t="shared" si="7"/>
        <v xml:space="preserve"> </v>
      </c>
      <c r="N49" s="88"/>
      <c r="O49" s="74"/>
      <c r="P49" s="46"/>
      <c r="U49" s="28"/>
      <c r="V49" s="41"/>
      <c r="W49" s="40"/>
      <c r="X49" s="41"/>
      <c r="Y49" s="41"/>
      <c r="Z49" s="41"/>
      <c r="AA49" s="83" t="e">
        <f t="shared" si="8"/>
        <v>#N/A</v>
      </c>
    </row>
    <row r="50" spans="1:27" ht="15.95" hidden="1" customHeight="1" x14ac:dyDescent="0.25">
      <c r="A50" s="71" t="str">
        <f t="shared" si="9"/>
        <v xml:space="preserve"> </v>
      </c>
      <c r="B50" s="23" t="str">
        <f>IF(A50&gt;$N$9,"",'T1'!C46)</f>
        <v/>
      </c>
      <c r="C50" s="72" t="str">
        <f t="shared" si="0"/>
        <v xml:space="preserve"> </v>
      </c>
      <c r="D50" s="72" t="str">
        <f t="shared" si="10"/>
        <v xml:space="preserve"> </v>
      </c>
      <c r="E50" s="72" t="str">
        <f t="shared" si="11"/>
        <v xml:space="preserve"> </v>
      </c>
      <c r="F50" s="72" t="str">
        <f t="shared" si="1"/>
        <v xml:space="preserve"> </v>
      </c>
      <c r="G50" s="72" t="str">
        <f t="shared" si="2"/>
        <v xml:space="preserve"> </v>
      </c>
      <c r="H50" s="72" t="str">
        <f t="shared" si="3"/>
        <v xml:space="preserve"> </v>
      </c>
      <c r="I50" s="72" t="str">
        <f t="shared" si="4"/>
        <v xml:space="preserve"> </v>
      </c>
      <c r="J50" s="72" t="str">
        <f t="shared" si="5"/>
        <v xml:space="preserve"> </v>
      </c>
      <c r="K50" s="72" t="str">
        <f t="shared" si="6"/>
        <v xml:space="preserve"> </v>
      </c>
      <c r="L50" s="72" t="str">
        <f t="shared" si="7"/>
        <v xml:space="preserve"> </v>
      </c>
      <c r="M50" s="72" t="str">
        <f t="shared" si="7"/>
        <v xml:space="preserve"> </v>
      </c>
      <c r="N50" s="88"/>
      <c r="O50" s="74"/>
      <c r="P50" s="46"/>
      <c r="U50" s="28"/>
      <c r="V50" s="41"/>
      <c r="W50" s="40"/>
      <c r="X50" s="41"/>
      <c r="Y50" s="41"/>
      <c r="Z50" s="41"/>
      <c r="AA50" s="83" t="e">
        <f t="shared" si="8"/>
        <v>#N/A</v>
      </c>
    </row>
    <row r="51" spans="1:27" ht="15.95" hidden="1" customHeight="1" x14ac:dyDescent="0.25">
      <c r="A51" s="71" t="str">
        <f t="shared" si="9"/>
        <v xml:space="preserve"> </v>
      </c>
      <c r="B51" s="23" t="str">
        <f>IF(A51&gt;$N$9,"",'T1'!C47)</f>
        <v/>
      </c>
      <c r="C51" s="72" t="str">
        <f t="shared" si="0"/>
        <v xml:space="preserve"> </v>
      </c>
      <c r="D51" s="72" t="str">
        <f t="shared" si="10"/>
        <v xml:space="preserve"> </v>
      </c>
      <c r="E51" s="72" t="str">
        <f t="shared" si="11"/>
        <v xml:space="preserve"> </v>
      </c>
      <c r="F51" s="72" t="str">
        <f t="shared" si="1"/>
        <v xml:space="preserve"> </v>
      </c>
      <c r="G51" s="72" t="str">
        <f t="shared" si="2"/>
        <v xml:space="preserve"> </v>
      </c>
      <c r="H51" s="72" t="str">
        <f t="shared" si="3"/>
        <v xml:space="preserve"> </v>
      </c>
      <c r="I51" s="72" t="str">
        <f t="shared" si="4"/>
        <v xml:space="preserve"> </v>
      </c>
      <c r="J51" s="72" t="str">
        <f t="shared" si="5"/>
        <v xml:space="preserve"> </v>
      </c>
      <c r="K51" s="72" t="str">
        <f t="shared" si="6"/>
        <v xml:space="preserve"> </v>
      </c>
      <c r="L51" s="72" t="str">
        <f t="shared" si="7"/>
        <v xml:space="preserve"> </v>
      </c>
      <c r="M51" s="72" t="str">
        <f t="shared" si="7"/>
        <v xml:space="preserve"> </v>
      </c>
      <c r="N51" s="88"/>
      <c r="O51" s="74"/>
      <c r="P51" s="46"/>
      <c r="U51" s="28"/>
      <c r="V51" s="41"/>
      <c r="W51" s="40"/>
      <c r="X51" s="41"/>
      <c r="Y51" s="41"/>
      <c r="Z51" s="41"/>
      <c r="AA51" s="83" t="e">
        <f t="shared" si="8"/>
        <v>#N/A</v>
      </c>
    </row>
    <row r="52" spans="1:27" s="28" customFormat="1" ht="15.95" hidden="1" customHeight="1" x14ac:dyDescent="0.25">
      <c r="A52" s="42" t="str">
        <f t="shared" si="9"/>
        <v xml:space="preserve"> </v>
      </c>
      <c r="B52" s="23" t="str">
        <f>IF(A52&gt;$N$9,"",'T1'!C48)</f>
        <v/>
      </c>
      <c r="C52" s="72" t="str">
        <f t="shared" si="0"/>
        <v xml:space="preserve"> </v>
      </c>
      <c r="D52" s="72" t="str">
        <f t="shared" si="10"/>
        <v xml:space="preserve"> </v>
      </c>
      <c r="E52" s="72" t="str">
        <f t="shared" si="11"/>
        <v xml:space="preserve"> </v>
      </c>
      <c r="F52" s="72" t="str">
        <f t="shared" si="1"/>
        <v xml:space="preserve"> </v>
      </c>
      <c r="G52" s="72" t="str">
        <f t="shared" si="2"/>
        <v xml:space="preserve"> </v>
      </c>
      <c r="H52" s="72" t="str">
        <f t="shared" si="3"/>
        <v xml:space="preserve"> </v>
      </c>
      <c r="I52" s="72" t="str">
        <f t="shared" si="4"/>
        <v xml:space="preserve"> </v>
      </c>
      <c r="J52" s="72" t="str">
        <f t="shared" si="5"/>
        <v xml:space="preserve"> </v>
      </c>
      <c r="K52" s="72" t="str">
        <f t="shared" si="6"/>
        <v xml:space="preserve"> </v>
      </c>
      <c r="L52" s="72" t="str">
        <f t="shared" si="7"/>
        <v xml:space="preserve"> </v>
      </c>
      <c r="M52" s="72" t="str">
        <f t="shared" si="7"/>
        <v xml:space="preserve"> </v>
      </c>
      <c r="N52" s="88"/>
      <c r="O52" s="74"/>
      <c r="P52" s="32"/>
      <c r="V52" s="41"/>
      <c r="W52" s="40"/>
      <c r="X52" s="41"/>
      <c r="Y52" s="41"/>
      <c r="Z52" s="41"/>
      <c r="AA52" s="83" t="e">
        <f t="shared" si="8"/>
        <v>#N/A</v>
      </c>
    </row>
    <row r="53" spans="1:27" s="28" customFormat="1" ht="15.95" hidden="1" customHeight="1" x14ac:dyDescent="0.25">
      <c r="A53" s="42" t="str">
        <f t="shared" si="9"/>
        <v xml:space="preserve"> </v>
      </c>
      <c r="B53" s="23" t="str">
        <f>IF(A53&gt;$N$9,"",'T1'!C49)</f>
        <v/>
      </c>
      <c r="C53" s="72" t="str">
        <f t="shared" si="0"/>
        <v xml:space="preserve"> </v>
      </c>
      <c r="D53" s="72" t="str">
        <f t="shared" si="10"/>
        <v xml:space="preserve"> </v>
      </c>
      <c r="E53" s="72" t="str">
        <f t="shared" si="11"/>
        <v xml:space="preserve"> </v>
      </c>
      <c r="F53" s="72" t="str">
        <f t="shared" si="1"/>
        <v xml:space="preserve"> </v>
      </c>
      <c r="G53" s="72" t="str">
        <f t="shared" si="2"/>
        <v xml:space="preserve"> </v>
      </c>
      <c r="H53" s="72" t="str">
        <f t="shared" si="3"/>
        <v xml:space="preserve"> </v>
      </c>
      <c r="I53" s="72" t="str">
        <f t="shared" si="4"/>
        <v xml:space="preserve"> </v>
      </c>
      <c r="J53" s="72" t="str">
        <f t="shared" si="5"/>
        <v xml:space="preserve"> </v>
      </c>
      <c r="K53" s="72" t="str">
        <f t="shared" si="6"/>
        <v xml:space="preserve"> </v>
      </c>
      <c r="L53" s="72" t="str">
        <f t="shared" si="7"/>
        <v xml:space="preserve"> </v>
      </c>
      <c r="M53" s="72" t="str">
        <f t="shared" si="7"/>
        <v xml:space="preserve"> </v>
      </c>
      <c r="N53" s="88"/>
      <c r="O53" s="74"/>
      <c r="P53" s="32"/>
      <c r="V53" s="41"/>
      <c r="W53" s="40"/>
      <c r="X53" s="41"/>
      <c r="Y53" s="41"/>
      <c r="Z53" s="41"/>
      <c r="AA53" s="83" t="e">
        <f t="shared" si="8"/>
        <v>#N/A</v>
      </c>
    </row>
    <row r="54" spans="1:27" s="28" customFormat="1" ht="15.95" hidden="1" customHeight="1" x14ac:dyDescent="0.25">
      <c r="A54" s="42" t="str">
        <f t="shared" si="9"/>
        <v xml:space="preserve"> </v>
      </c>
      <c r="B54" s="23" t="str">
        <f>IF(A54&gt;$N$9,"",'T1'!C50)</f>
        <v/>
      </c>
      <c r="C54" s="72" t="str">
        <f t="shared" si="0"/>
        <v xml:space="preserve"> </v>
      </c>
      <c r="D54" s="72" t="str">
        <f t="shared" si="10"/>
        <v xml:space="preserve"> </v>
      </c>
      <c r="E54" s="72" t="str">
        <f t="shared" si="11"/>
        <v xml:space="preserve"> </v>
      </c>
      <c r="F54" s="72" t="str">
        <f t="shared" si="1"/>
        <v xml:space="preserve"> </v>
      </c>
      <c r="G54" s="72" t="str">
        <f t="shared" si="2"/>
        <v xml:space="preserve"> </v>
      </c>
      <c r="H54" s="72" t="str">
        <f t="shared" si="3"/>
        <v xml:space="preserve"> </v>
      </c>
      <c r="I54" s="72" t="str">
        <f t="shared" si="4"/>
        <v xml:space="preserve"> </v>
      </c>
      <c r="J54" s="72" t="str">
        <f t="shared" si="5"/>
        <v xml:space="preserve"> </v>
      </c>
      <c r="K54" s="72" t="str">
        <f t="shared" si="6"/>
        <v xml:space="preserve"> </v>
      </c>
      <c r="L54" s="72" t="str">
        <f t="shared" si="7"/>
        <v xml:space="preserve"> </v>
      </c>
      <c r="M54" s="72" t="str">
        <f t="shared" si="7"/>
        <v xml:space="preserve"> </v>
      </c>
      <c r="N54" s="88"/>
      <c r="O54" s="74"/>
      <c r="P54" s="32"/>
      <c r="V54" s="41"/>
      <c r="W54" s="40"/>
      <c r="X54" s="41"/>
      <c r="Y54" s="41"/>
      <c r="Z54" s="41"/>
      <c r="AA54" s="83" t="str">
        <f>IF(L54&lt;&gt;" ",VLOOKUP(L54,PROM,3,FALSE),"")</f>
        <v/>
      </c>
    </row>
    <row r="55" spans="1:27" s="28" customFormat="1" ht="15.95" hidden="1" customHeight="1" x14ac:dyDescent="0.25">
      <c r="A55" s="42" t="str">
        <f t="shared" si="9"/>
        <v xml:space="preserve"> </v>
      </c>
      <c r="B55" s="23" t="str">
        <f>IF(A55&gt;$N$9,"",'T1'!C51)</f>
        <v/>
      </c>
      <c r="C55" s="72" t="str">
        <f t="shared" si="0"/>
        <v xml:space="preserve"> </v>
      </c>
      <c r="D55" s="72" t="str">
        <f t="shared" si="10"/>
        <v xml:space="preserve"> </v>
      </c>
      <c r="E55" s="72" t="str">
        <f t="shared" si="11"/>
        <v xml:space="preserve"> </v>
      </c>
      <c r="F55" s="72" t="str">
        <f t="shared" si="1"/>
        <v xml:space="preserve"> </v>
      </c>
      <c r="G55" s="72" t="str">
        <f t="shared" si="2"/>
        <v xml:space="preserve"> </v>
      </c>
      <c r="H55" s="72" t="str">
        <f t="shared" si="3"/>
        <v xml:space="preserve"> </v>
      </c>
      <c r="I55" s="72" t="str">
        <f t="shared" si="4"/>
        <v xml:space="preserve"> </v>
      </c>
      <c r="J55" s="72" t="str">
        <f t="shared" si="5"/>
        <v xml:space="preserve"> </v>
      </c>
      <c r="K55" s="72" t="str">
        <f t="shared" si="6"/>
        <v xml:space="preserve"> </v>
      </c>
      <c r="L55" s="72" t="str">
        <f t="shared" si="7"/>
        <v xml:space="preserve"> </v>
      </c>
      <c r="M55" s="72" t="str">
        <f t="shared" si="7"/>
        <v xml:space="preserve"> </v>
      </c>
      <c r="N55" s="88"/>
      <c r="O55" s="74"/>
      <c r="P55" s="32"/>
      <c r="V55" s="41"/>
      <c r="W55" s="40"/>
      <c r="X55" s="41"/>
      <c r="Y55" s="41"/>
      <c r="Z55" s="41"/>
      <c r="AA55" s="83" t="str">
        <f>IF(L55&lt;&gt;" ",VLOOKUP(L55,PROM,3,FALSE),"")</f>
        <v/>
      </c>
    </row>
    <row r="56" spans="1:27" s="28" customFormat="1" ht="15.95" hidden="1" customHeight="1" x14ac:dyDescent="0.25">
      <c r="A56" s="42" t="str">
        <f t="shared" si="9"/>
        <v xml:space="preserve"> </v>
      </c>
      <c r="B56" s="23" t="str">
        <f>IF(A56&gt;$N$9,"",'T1'!C52)</f>
        <v/>
      </c>
      <c r="C56" s="72" t="str">
        <f t="shared" si="0"/>
        <v xml:space="preserve"> </v>
      </c>
      <c r="D56" s="72" t="str">
        <f t="shared" si="10"/>
        <v xml:space="preserve"> </v>
      </c>
      <c r="E56" s="72" t="str">
        <f t="shared" si="11"/>
        <v xml:space="preserve"> </v>
      </c>
      <c r="F56" s="72" t="str">
        <f t="shared" si="1"/>
        <v xml:space="preserve"> </v>
      </c>
      <c r="G56" s="72" t="str">
        <f t="shared" si="2"/>
        <v xml:space="preserve"> </v>
      </c>
      <c r="H56" s="72" t="str">
        <f t="shared" si="3"/>
        <v xml:space="preserve"> </v>
      </c>
      <c r="I56" s="72" t="str">
        <f t="shared" si="4"/>
        <v xml:space="preserve"> </v>
      </c>
      <c r="J56" s="72" t="str">
        <f t="shared" si="5"/>
        <v xml:space="preserve"> </v>
      </c>
      <c r="K56" s="72" t="str">
        <f t="shared" si="6"/>
        <v xml:space="preserve"> </v>
      </c>
      <c r="L56" s="72" t="str">
        <f t="shared" si="7"/>
        <v xml:space="preserve"> </v>
      </c>
      <c r="M56" s="72" t="str">
        <f t="shared" si="7"/>
        <v xml:space="preserve"> </v>
      </c>
      <c r="N56" s="88"/>
      <c r="O56" s="74"/>
      <c r="P56" s="32"/>
      <c r="V56" s="41"/>
      <c r="W56" s="40"/>
      <c r="X56" s="41"/>
      <c r="Y56" s="41"/>
      <c r="Z56" s="41"/>
      <c r="AA56" s="83" t="str">
        <f>IF(L56&lt;&gt;" ",VLOOKUP(L56,PROM,3,FALSE),"")</f>
        <v/>
      </c>
    </row>
    <row r="57" spans="1:27" s="28" customFormat="1" ht="21" customHeight="1" thickBot="1" x14ac:dyDescent="0.3">
      <c r="A57" s="42"/>
      <c r="B57" s="47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3"/>
      <c r="O57" s="32"/>
      <c r="P57" s="32"/>
      <c r="V57" s="41"/>
      <c r="W57" s="40"/>
      <c r="X57" s="41"/>
      <c r="Y57" s="41"/>
      <c r="Z57" s="41"/>
      <c r="AA57" s="89">
        <f>ROUND(AVERAGE(AA12:AA46),0)</f>
        <v>2</v>
      </c>
    </row>
    <row r="58" spans="1:27" s="28" customFormat="1" ht="16.5" thickBot="1" x14ac:dyDescent="0.3">
      <c r="A58" s="31"/>
      <c r="B58" s="226" t="s">
        <v>63</v>
      </c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8"/>
    </row>
    <row r="59" spans="1:27" s="28" customFormat="1" ht="5.45" customHeight="1" thickBot="1" x14ac:dyDescent="0.3">
      <c r="A59" s="33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</row>
    <row r="60" spans="1:27" s="38" customFormat="1" ht="24" customHeight="1" x14ac:dyDescent="0.2">
      <c r="A60" s="39"/>
      <c r="B60" s="246" t="s">
        <v>62</v>
      </c>
      <c r="C60" s="247"/>
      <c r="D60" s="248"/>
      <c r="E60" s="213" t="s">
        <v>61</v>
      </c>
      <c r="F60" s="214"/>
      <c r="G60" s="215"/>
      <c r="H60" s="204" t="s">
        <v>60</v>
      </c>
      <c r="I60" s="205"/>
      <c r="J60" s="205"/>
      <c r="K60" s="205"/>
      <c r="L60" s="206"/>
      <c r="M60" s="194" t="str">
        <f>IF(AA57="","",VLOOKUP(AA57,PROM_1,2,FALSE))</f>
        <v>I</v>
      </c>
      <c r="N60" s="195"/>
    </row>
    <row r="61" spans="1:27" s="28" customFormat="1" ht="15" customHeight="1" x14ac:dyDescent="0.25">
      <c r="A61" s="33"/>
      <c r="B61" s="91" t="s">
        <v>90</v>
      </c>
      <c r="C61" s="244" t="s">
        <v>25</v>
      </c>
      <c r="D61" s="244"/>
      <c r="E61" s="216">
        <f>COUNTIF(ESCALA,C61)</f>
        <v>0</v>
      </c>
      <c r="F61" s="217"/>
      <c r="G61" s="218"/>
      <c r="H61" s="207" t="str">
        <f>IF(E61=0,"",E61/$N$9)</f>
        <v/>
      </c>
      <c r="I61" s="208"/>
      <c r="J61" s="208"/>
      <c r="K61" s="208"/>
      <c r="L61" s="209"/>
      <c r="M61" s="196"/>
      <c r="N61" s="197"/>
    </row>
    <row r="62" spans="1:27" s="28" customFormat="1" ht="15" customHeight="1" x14ac:dyDescent="0.25">
      <c r="A62" s="33"/>
      <c r="B62" s="92" t="s">
        <v>91</v>
      </c>
      <c r="C62" s="244" t="s">
        <v>82</v>
      </c>
      <c r="D62" s="244"/>
      <c r="E62" s="216">
        <f>COUNTIF(ESCALA,C62)</f>
        <v>1</v>
      </c>
      <c r="F62" s="217"/>
      <c r="G62" s="218"/>
      <c r="H62" s="207">
        <f t="shared" ref="H62:H64" si="12">IF(E62=0,"",E62/$N$9)</f>
        <v>2.8571428571428571E-2</v>
      </c>
      <c r="I62" s="208"/>
      <c r="J62" s="208"/>
      <c r="K62" s="208"/>
      <c r="L62" s="209"/>
      <c r="M62" s="198"/>
      <c r="N62" s="199"/>
    </row>
    <row r="63" spans="1:27" s="28" customFormat="1" ht="15" customHeight="1" x14ac:dyDescent="0.25">
      <c r="A63" s="33"/>
      <c r="B63" s="92" t="s">
        <v>92</v>
      </c>
      <c r="C63" s="244" t="s">
        <v>57</v>
      </c>
      <c r="D63" s="244"/>
      <c r="E63" s="216">
        <f>COUNTIF(ESCALA,C63)</f>
        <v>34</v>
      </c>
      <c r="F63" s="217"/>
      <c r="G63" s="218"/>
      <c r="H63" s="207">
        <f t="shared" si="12"/>
        <v>0.97142857142857142</v>
      </c>
      <c r="I63" s="208"/>
      <c r="J63" s="208"/>
      <c r="K63" s="208"/>
      <c r="L63" s="209"/>
      <c r="M63" s="200" t="s">
        <v>59</v>
      </c>
      <c r="N63" s="201"/>
    </row>
    <row r="64" spans="1:27" s="28" customFormat="1" ht="15" customHeight="1" thickBot="1" x14ac:dyDescent="0.3">
      <c r="A64" s="33"/>
      <c r="B64" s="93" t="s">
        <v>93</v>
      </c>
      <c r="C64" s="245" t="s">
        <v>83</v>
      </c>
      <c r="D64" s="245"/>
      <c r="E64" s="219">
        <f>COUNTIF(ESCALA,C64)</f>
        <v>0</v>
      </c>
      <c r="F64" s="220"/>
      <c r="G64" s="221"/>
      <c r="H64" s="210" t="str">
        <f t="shared" si="12"/>
        <v/>
      </c>
      <c r="I64" s="211"/>
      <c r="J64" s="211"/>
      <c r="K64" s="211"/>
      <c r="L64" s="212"/>
      <c r="M64" s="202"/>
      <c r="N64" s="203"/>
    </row>
    <row r="65" spans="1:16" s="28" customFormat="1" ht="12.95" customHeight="1" x14ac:dyDescent="0.25">
      <c r="A65" s="33"/>
      <c r="B65" s="37"/>
      <c r="C65" s="36"/>
      <c r="D65" s="36"/>
      <c r="E65" s="36"/>
      <c r="F65" s="36"/>
      <c r="G65" s="35"/>
      <c r="H65" s="34"/>
      <c r="I65" s="34"/>
      <c r="J65" s="34"/>
      <c r="K65" s="34"/>
      <c r="L65" s="34"/>
      <c r="M65" s="34"/>
      <c r="N65" s="31"/>
    </row>
    <row r="66" spans="1:16" s="28" customFormat="1" ht="8.25" customHeight="1" x14ac:dyDescent="0.25">
      <c r="A66" s="33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</row>
    <row r="67" spans="1:16" s="28" customFormat="1" ht="15.75" x14ac:dyDescent="0.25">
      <c r="A67" s="33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193"/>
      <c r="N67" s="193"/>
    </row>
    <row r="68" spans="1:16" s="28" customFormat="1" ht="15.75" x14ac:dyDescent="0.25">
      <c r="A68" s="31"/>
      <c r="B68" s="87" t="s">
        <v>109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193" t="s">
        <v>110</v>
      </c>
      <c r="N68" s="193"/>
      <c r="O68" s="32"/>
      <c r="P68" s="32"/>
    </row>
    <row r="69" spans="1:16" s="28" customFormat="1" ht="15.75" x14ac:dyDescent="0.25">
      <c r="A69" s="31"/>
      <c r="B69" s="111" t="s">
        <v>20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193" t="s">
        <v>111</v>
      </c>
      <c r="N69" s="193"/>
      <c r="O69" s="32"/>
      <c r="P69" s="32"/>
    </row>
    <row r="70" spans="1:16" s="28" customFormat="1" ht="8.25" customHeight="1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119"/>
      <c r="N70" s="119"/>
    </row>
    <row r="71" spans="1:16" s="28" customFormat="1" ht="15.75" customHeight="1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119"/>
      <c r="N71" s="119"/>
    </row>
    <row r="72" spans="1:16" s="28" customFormat="1" ht="15.75" x14ac:dyDescent="0.25">
      <c r="A72" s="30"/>
      <c r="B72" s="30"/>
      <c r="C72" s="31"/>
      <c r="D72" s="193" t="s">
        <v>113</v>
      </c>
      <c r="E72" s="193"/>
      <c r="F72" s="193"/>
      <c r="G72" s="193"/>
      <c r="H72" s="193"/>
      <c r="I72" s="31"/>
      <c r="J72" s="31"/>
      <c r="K72" s="31"/>
      <c r="L72" s="31"/>
      <c r="M72" s="31"/>
      <c r="N72" s="31"/>
    </row>
    <row r="73" spans="1:16" ht="15" customHeight="1" x14ac:dyDescent="0.25">
      <c r="C73" s="193" t="s">
        <v>112</v>
      </c>
      <c r="D73" s="193"/>
      <c r="E73" s="193"/>
      <c r="F73" s="193"/>
      <c r="G73" s="193"/>
      <c r="H73" s="193"/>
      <c r="I73" s="193"/>
      <c r="J73" s="193"/>
      <c r="K73" s="193"/>
    </row>
    <row r="74" spans="1:16" ht="15" customHeight="1" x14ac:dyDescent="0.25"/>
    <row r="75" spans="1:16" ht="0" hidden="1" customHeight="1" x14ac:dyDescent="0.25"/>
  </sheetData>
  <dataConsolidate link="1"/>
  <mergeCells count="36">
    <mergeCell ref="C73:K73"/>
    <mergeCell ref="N10:N11"/>
    <mergeCell ref="A10:A11"/>
    <mergeCell ref="B10:B11"/>
    <mergeCell ref="C10:F10"/>
    <mergeCell ref="G10:J10"/>
    <mergeCell ref="M10:M11"/>
    <mergeCell ref="K10:K11"/>
    <mergeCell ref="L10:L11"/>
    <mergeCell ref="C62:D62"/>
    <mergeCell ref="C61:D61"/>
    <mergeCell ref="M68:N68"/>
    <mergeCell ref="C64:D64"/>
    <mergeCell ref="M67:N67"/>
    <mergeCell ref="C63:D63"/>
    <mergeCell ref="B60:D60"/>
    <mergeCell ref="C1:M1"/>
    <mergeCell ref="A2:N2"/>
    <mergeCell ref="A3:N3"/>
    <mergeCell ref="A4:N4"/>
    <mergeCell ref="B58:N58"/>
    <mergeCell ref="A5:N5"/>
    <mergeCell ref="M69:N69"/>
    <mergeCell ref="D72:H72"/>
    <mergeCell ref="M60:N62"/>
    <mergeCell ref="M63:N64"/>
    <mergeCell ref="H60:L60"/>
    <mergeCell ref="H61:L61"/>
    <mergeCell ref="H62:L62"/>
    <mergeCell ref="H63:L63"/>
    <mergeCell ref="H64:L64"/>
    <mergeCell ref="E60:G60"/>
    <mergeCell ref="E61:G61"/>
    <mergeCell ref="E62:G62"/>
    <mergeCell ref="E63:G63"/>
    <mergeCell ref="E64:G64"/>
  </mergeCells>
  <conditionalFormatting sqref="A12:N56">
    <cfRule type="expression" dxfId="2" priority="12">
      <formula>$A12&lt;=$N$9</formula>
    </cfRule>
  </conditionalFormatting>
  <dataValidations count="1">
    <dataValidation type="list" allowBlank="1" showInputMessage="1" showErrorMessage="1" sqref="N1">
      <formula1>"PRIMER,SEGUNDO,TERCER"</formula1>
    </dataValidation>
  </dataValidations>
  <printOptions horizontalCentered="1"/>
  <pageMargins left="0.24" right="0.12" top="0.27559055118110237" bottom="0.35433070866141736" header="0.31496062992125984" footer="0.31496062992125984"/>
  <pageSetup paperSize="9" scale="70" orientation="portrait" horizontalDpi="4294967293" verticalDpi="4294967293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>
    <tabColor rgb="FF0099FF"/>
  </sheetPr>
  <dimension ref="A1:R101"/>
  <sheetViews>
    <sheetView showGridLines="0" showZeros="0" zoomScaleNormal="100" workbookViewId="0">
      <selection activeCell="D17" sqref="D17"/>
    </sheetView>
  </sheetViews>
  <sheetFormatPr baseColWidth="10" defaultColWidth="0" defaultRowHeight="0" customHeight="1" zeroHeight="1" x14ac:dyDescent="0.25"/>
  <cols>
    <col min="1" max="1" width="8.28515625" style="70" customWidth="1"/>
    <col min="2" max="2" width="41" style="70" customWidth="1"/>
    <col min="3" max="5" width="6.85546875" style="70" customWidth="1"/>
    <col min="6" max="8" width="6.85546875" style="70" hidden="1" customWidth="1"/>
    <col min="9" max="9" width="22.7109375" style="70" customWidth="1"/>
    <col min="10" max="10" width="2.140625" style="70" customWidth="1"/>
    <col min="11" max="11" width="3.42578125" style="70" hidden="1" customWidth="1"/>
    <col min="12" max="12" width="8.28515625" style="70" hidden="1" customWidth="1"/>
    <col min="13" max="13" width="7" style="70" hidden="1" customWidth="1"/>
    <col min="14" max="14" width="1.7109375" style="70" hidden="1" customWidth="1"/>
    <col min="15" max="15" width="2.7109375" style="70" hidden="1" customWidth="1"/>
    <col min="16" max="17" width="2.5703125" style="70" hidden="1" customWidth="1"/>
    <col min="18" max="18" width="3.42578125" style="70" hidden="1" customWidth="1"/>
    <col min="19" max="16384" width="1.7109375" style="70" hidden="1"/>
  </cols>
  <sheetData>
    <row r="1" spans="1:18" s="59" customFormat="1" ht="15.75" x14ac:dyDescent="0.25">
      <c r="A1" s="250" t="str">
        <f>DATOS!B2</f>
        <v>ESCUELA DE EDUCACIÓN BÁSICA</v>
      </c>
      <c r="B1" s="250"/>
      <c r="C1" s="250"/>
      <c r="D1" s="250"/>
      <c r="E1" s="250"/>
      <c r="F1" s="250"/>
      <c r="G1" s="250"/>
      <c r="H1" s="250"/>
      <c r="I1" s="250"/>
      <c r="J1" s="57"/>
      <c r="K1" s="58"/>
      <c r="L1" s="58"/>
      <c r="M1" s="58"/>
    </row>
    <row r="2" spans="1:18" s="59" customFormat="1" ht="18" x14ac:dyDescent="0.25">
      <c r="A2" s="251" t="str">
        <f>DATOS!B3</f>
        <v>“GENERAL MANUEL SERRANO RENDA”</v>
      </c>
      <c r="B2" s="251"/>
      <c r="C2" s="251"/>
      <c r="D2" s="251"/>
      <c r="E2" s="251"/>
      <c r="F2" s="251"/>
      <c r="G2" s="251"/>
      <c r="H2" s="251"/>
      <c r="I2" s="251"/>
      <c r="J2" s="57"/>
      <c r="K2" s="58"/>
      <c r="L2" s="58"/>
      <c r="M2" s="58"/>
    </row>
    <row r="3" spans="1:18" s="59" customFormat="1" ht="15.75" x14ac:dyDescent="0.25">
      <c r="A3" s="252" t="s">
        <v>74</v>
      </c>
      <c r="B3" s="252"/>
      <c r="C3" s="252"/>
      <c r="D3" s="252"/>
      <c r="E3" s="252"/>
      <c r="F3" s="252"/>
      <c r="G3" s="252"/>
      <c r="H3" s="252"/>
      <c r="I3" s="252"/>
      <c r="J3" s="57"/>
      <c r="K3" s="58"/>
      <c r="L3" s="58"/>
      <c r="M3" s="58"/>
    </row>
    <row r="4" spans="1:18" s="59" customFormat="1" ht="15.75" x14ac:dyDescent="0.25">
      <c r="A4" s="253" t="str">
        <f>CONCATENATE(DATOS!D9,": ",DATOS!E9)</f>
        <v>PERÍODO LECTIVO: 2023-2024</v>
      </c>
      <c r="B4" s="253"/>
      <c r="C4" s="253"/>
      <c r="D4" s="253"/>
      <c r="E4" s="253"/>
      <c r="F4" s="253"/>
      <c r="G4" s="253"/>
      <c r="H4" s="253"/>
      <c r="I4" s="253"/>
      <c r="J4" s="57"/>
      <c r="K4" s="58"/>
      <c r="L4" s="58"/>
      <c r="M4" s="58"/>
    </row>
    <row r="5" spans="1:18" s="59" customFormat="1" ht="15.75" x14ac:dyDescent="0.25">
      <c r="A5" s="254" t="str">
        <f>Actas!A5</f>
        <v>TERCER GRADO DE EDUCACIÓN GENERAL BÁSICA - PARALELO - A</v>
      </c>
      <c r="B5" s="254"/>
      <c r="C5" s="254"/>
      <c r="D5" s="254"/>
      <c r="E5" s="254"/>
      <c r="F5" s="254"/>
      <c r="G5" s="254"/>
      <c r="H5" s="254"/>
      <c r="I5" s="254"/>
      <c r="J5" s="57"/>
      <c r="K5" s="58"/>
      <c r="L5" s="58"/>
      <c r="M5" s="58"/>
    </row>
    <row r="6" spans="1:18" s="63" customFormat="1" ht="15.75" x14ac:dyDescent="0.25">
      <c r="A6" s="60" t="s">
        <v>130</v>
      </c>
      <c r="B6" s="60"/>
      <c r="C6" s="60"/>
      <c r="D6" s="60"/>
      <c r="E6" s="60"/>
      <c r="F6" s="60"/>
      <c r="G6" s="60"/>
      <c r="H6" s="60"/>
      <c r="I6" s="61"/>
      <c r="J6" s="32"/>
      <c r="K6" s="62"/>
      <c r="L6" s="62"/>
      <c r="M6" s="62"/>
    </row>
    <row r="7" spans="1:18" s="63" customFormat="1" ht="15.75" x14ac:dyDescent="0.25">
      <c r="A7" s="134" t="s">
        <v>72</v>
      </c>
      <c r="B7" s="60"/>
      <c r="C7" s="60"/>
      <c r="D7" s="60"/>
      <c r="E7" s="60"/>
      <c r="F7" s="60"/>
      <c r="G7" s="60"/>
      <c r="H7" s="60"/>
      <c r="I7" s="61"/>
      <c r="J7" s="32"/>
      <c r="K7" s="62"/>
      <c r="L7" s="62"/>
      <c r="M7" s="62"/>
    </row>
    <row r="8" spans="1:18" s="63" customFormat="1" ht="15.75" x14ac:dyDescent="0.25">
      <c r="A8" s="134" t="s">
        <v>68</v>
      </c>
      <c r="B8" s="77">
        <f>DATOS!C13</f>
        <v>0</v>
      </c>
      <c r="C8" s="60"/>
      <c r="D8" s="60"/>
      <c r="E8" s="60"/>
      <c r="F8" s="60"/>
      <c r="G8" s="60"/>
      <c r="H8" s="60"/>
      <c r="I8" s="76">
        <f>'T1'!A3</f>
        <v>35</v>
      </c>
      <c r="J8" s="32"/>
      <c r="K8" s="62"/>
      <c r="L8" s="62"/>
      <c r="M8" s="62"/>
    </row>
    <row r="9" spans="1:18" s="63" customFormat="1" ht="1.9" customHeight="1" x14ac:dyDescent="0.25">
      <c r="A9" s="60"/>
      <c r="B9" s="60"/>
      <c r="C9" s="60"/>
      <c r="D9" s="60"/>
      <c r="E9" s="60"/>
      <c r="F9" s="60"/>
      <c r="G9" s="60"/>
      <c r="H9" s="60"/>
      <c r="I9" s="64">
        <v>47</v>
      </c>
      <c r="J9" s="32"/>
      <c r="K9" s="62"/>
      <c r="L9" s="62"/>
      <c r="M9" s="62"/>
    </row>
    <row r="10" spans="1:18" s="59" customFormat="1" ht="51" customHeight="1" thickBot="1" x14ac:dyDescent="0.3">
      <c r="A10" s="141" t="s">
        <v>4</v>
      </c>
      <c r="B10" s="141" t="s">
        <v>69</v>
      </c>
      <c r="C10" s="141" t="s">
        <v>75</v>
      </c>
      <c r="D10" s="141" t="s">
        <v>76</v>
      </c>
      <c r="E10" s="141" t="s">
        <v>77</v>
      </c>
      <c r="F10" s="142" t="s">
        <v>78</v>
      </c>
      <c r="G10" s="142"/>
      <c r="H10" s="142" t="s">
        <v>79</v>
      </c>
      <c r="I10" s="141" t="s">
        <v>70</v>
      </c>
      <c r="J10" s="57"/>
      <c r="K10" s="58"/>
      <c r="L10" s="58"/>
      <c r="M10" s="58"/>
    </row>
    <row r="11" spans="1:18" s="59" customFormat="1" ht="14.1" customHeight="1" x14ac:dyDescent="0.25">
      <c r="A11" s="23">
        <f>Actas!A12</f>
        <v>1</v>
      </c>
      <c r="B11" s="23" t="str">
        <f>IF(A11&gt;$I$8,"",'T1'!C8)</f>
        <v>CARLOS</v>
      </c>
      <c r="C11" s="99" t="str">
        <f>IF($A11&gt;$I$8,"",'T1'!O8)</f>
        <v>EP</v>
      </c>
      <c r="D11" s="99" t="str">
        <f>IF($A11&gt;$I$8,"",'T2'!O8)</f>
        <v>A</v>
      </c>
      <c r="E11" s="99" t="str">
        <f>IF($A11&gt;$I$8,"",'T3'!O8)</f>
        <v>EP</v>
      </c>
      <c r="F11" s="75"/>
      <c r="G11" s="75"/>
      <c r="H11" s="75"/>
      <c r="I11" s="94"/>
      <c r="J11" s="57" t="str">
        <f t="shared" ref="J11:J50" si="0">IF(A11&gt;$I$9,"",IF(G11="","",IF(G11&gt;=9,"DAR",IF(G11&gt;=7,"AAR",IF(G11&gt;4,"PAR",IF(G11&lt;=4,"NAR",""))))))</f>
        <v/>
      </c>
      <c r="K11" s="58"/>
      <c r="L11" s="100" t="s">
        <v>25</v>
      </c>
      <c r="M11" s="95" t="str">
        <f>IF($H$11:$H$59="","",COUNTIF($I$11:$I$59,"APROBADO"))</f>
        <v/>
      </c>
      <c r="O11" s="83">
        <f t="shared" ref="O11:O55" si="1">IF(C11="","",VLOOKUP(C11,PROM,3,FALSE))</f>
        <v>3</v>
      </c>
      <c r="P11" s="83">
        <f t="shared" ref="P11:P55" si="2">IF(D11="","",VLOOKUP(D11,PROM,3,FALSE))</f>
        <v>4</v>
      </c>
      <c r="Q11" s="83">
        <f t="shared" ref="Q11:Q55" si="3">IF(E11="","",VLOOKUP(E11,PROM,3,FALSE))</f>
        <v>3</v>
      </c>
      <c r="R11" s="104">
        <f>ROUND(AVERAGE(O11:Q11),0)</f>
        <v>3</v>
      </c>
    </row>
    <row r="12" spans="1:18" s="59" customFormat="1" ht="14.1" customHeight="1" x14ac:dyDescent="0.25">
      <c r="A12" s="23">
        <f>Actas!A13</f>
        <v>2</v>
      </c>
      <c r="B12" s="23" t="str">
        <f>IF(A12&gt;$I$8,"",'T1'!C9)</f>
        <v>JUAN</v>
      </c>
      <c r="C12" s="99" t="str">
        <f>IF($A12&gt;$I$8,"",'T1'!O9)</f>
        <v>I</v>
      </c>
      <c r="D12" s="99" t="str">
        <f>IF($A12&gt;$I$8,"",'T2'!O9)</f>
        <v/>
      </c>
      <c r="E12" s="99" t="str">
        <f>IF($A12&gt;$I$8,"",'T3'!O9)</f>
        <v>A</v>
      </c>
      <c r="F12" s="75"/>
      <c r="G12" s="75"/>
      <c r="H12" s="75"/>
      <c r="I12" s="94"/>
      <c r="J12" s="57" t="str">
        <f t="shared" si="0"/>
        <v/>
      </c>
      <c r="K12" s="58"/>
      <c r="L12" s="101" t="s">
        <v>82</v>
      </c>
      <c r="M12" s="96" t="str">
        <f>IF($H$11:$H$59="","",COUNTIF($I$11:$I$59,"SUPLETORIO"))</f>
        <v/>
      </c>
      <c r="O12" s="83">
        <f t="shared" si="1"/>
        <v>2</v>
      </c>
      <c r="P12" s="83" t="str">
        <f t="shared" si="2"/>
        <v/>
      </c>
      <c r="Q12" s="83">
        <f t="shared" si="3"/>
        <v>4</v>
      </c>
      <c r="R12" s="104">
        <f t="shared" ref="R12:R55" si="4">ROUND(AVERAGE(O12:Q12),0)</f>
        <v>3</v>
      </c>
    </row>
    <row r="13" spans="1:18" s="59" customFormat="1" ht="14.1" customHeight="1" x14ac:dyDescent="0.25">
      <c r="A13" s="23">
        <f>Actas!A14</f>
        <v>3</v>
      </c>
      <c r="B13" s="23" t="str">
        <f>IF(A13&gt;$I$8,"",'T1'!C10)</f>
        <v>BRYAN</v>
      </c>
      <c r="C13" s="99" t="str">
        <f>IF($A13&gt;$I$8,"",'T1'!O10)</f>
        <v>I</v>
      </c>
      <c r="D13" s="99" t="str">
        <f>IF($A13&gt;$I$8,"",'T2'!O10)</f>
        <v/>
      </c>
      <c r="E13" s="99" t="str">
        <f>IF($A13&gt;$I$8,"",'T3'!O10)</f>
        <v>EP</v>
      </c>
      <c r="F13" s="75"/>
      <c r="G13" s="75"/>
      <c r="H13" s="75"/>
      <c r="I13" s="94"/>
      <c r="J13" s="57" t="str">
        <f t="shared" si="0"/>
        <v/>
      </c>
      <c r="K13" s="58"/>
      <c r="L13" s="102" t="s">
        <v>57</v>
      </c>
      <c r="M13" s="97"/>
      <c r="O13" s="83">
        <f t="shared" si="1"/>
        <v>2</v>
      </c>
      <c r="P13" s="83" t="str">
        <f t="shared" si="2"/>
        <v/>
      </c>
      <c r="Q13" s="83">
        <f t="shared" si="3"/>
        <v>3</v>
      </c>
      <c r="R13" s="104">
        <f t="shared" si="4"/>
        <v>3</v>
      </c>
    </row>
    <row r="14" spans="1:18" s="59" customFormat="1" ht="14.1" customHeight="1" thickBot="1" x14ac:dyDescent="0.3">
      <c r="A14" s="23">
        <f>Actas!A15</f>
        <v>4</v>
      </c>
      <c r="B14" s="23">
        <f>IF(A14&gt;$I$8,"",'T1'!C11)</f>
        <v>0</v>
      </c>
      <c r="C14" s="99" t="str">
        <f>IF($A14&gt;$I$8,"",'T1'!O11)</f>
        <v>I</v>
      </c>
      <c r="D14" s="99" t="str">
        <f>IF($A14&gt;$I$8,"",'T2'!O11)</f>
        <v/>
      </c>
      <c r="E14" s="99" t="str">
        <f>IF($A14&gt;$I$8,"",'T3'!O11)</f>
        <v/>
      </c>
      <c r="F14" s="75"/>
      <c r="G14" s="75"/>
      <c r="H14" s="75"/>
      <c r="I14" s="94"/>
      <c r="J14" s="57" t="str">
        <f t="shared" si="0"/>
        <v/>
      </c>
      <c r="K14" s="58"/>
      <c r="L14" s="103" t="s">
        <v>83</v>
      </c>
      <c r="M14" s="98"/>
      <c r="O14" s="83">
        <f t="shared" si="1"/>
        <v>2</v>
      </c>
      <c r="P14" s="83" t="str">
        <f t="shared" si="2"/>
        <v/>
      </c>
      <c r="Q14" s="83" t="str">
        <f t="shared" si="3"/>
        <v/>
      </c>
      <c r="R14" s="104">
        <f t="shared" si="4"/>
        <v>2</v>
      </c>
    </row>
    <row r="15" spans="1:18" s="59" customFormat="1" ht="14.1" customHeight="1" x14ac:dyDescent="0.25">
      <c r="A15" s="23">
        <f>Actas!A16</f>
        <v>5</v>
      </c>
      <c r="B15" s="23">
        <f>IF(A15&gt;$I$8,"",'T1'!C12)</f>
        <v>0</v>
      </c>
      <c r="C15" s="99" t="str">
        <f>IF($A15&gt;$I$8,"",'T1'!O12)</f>
        <v>I</v>
      </c>
      <c r="D15" s="99" t="str">
        <f>IF($A15&gt;$I$8,"",'T2'!O12)</f>
        <v/>
      </c>
      <c r="E15" s="99" t="str">
        <f>IF($A15&gt;$I$8,"",'T3'!O12)</f>
        <v/>
      </c>
      <c r="F15" s="75"/>
      <c r="G15" s="75"/>
      <c r="H15" s="75"/>
      <c r="I15" s="94"/>
      <c r="J15" s="57" t="str">
        <f t="shared" si="0"/>
        <v/>
      </c>
      <c r="K15" s="58"/>
      <c r="L15" s="66"/>
      <c r="M15" s="67"/>
      <c r="O15" s="83">
        <f t="shared" si="1"/>
        <v>2</v>
      </c>
      <c r="P15" s="83" t="str">
        <f t="shared" si="2"/>
        <v/>
      </c>
      <c r="Q15" s="83" t="str">
        <f t="shared" si="3"/>
        <v/>
      </c>
      <c r="R15" s="104">
        <f t="shared" si="4"/>
        <v>2</v>
      </c>
    </row>
    <row r="16" spans="1:18" s="59" customFormat="1" ht="14.1" customHeight="1" x14ac:dyDescent="0.25">
      <c r="A16" s="23">
        <f>Actas!A17</f>
        <v>6</v>
      </c>
      <c r="B16" s="23">
        <f>IF(A16&gt;$I$8,"",'T1'!C13)</f>
        <v>0</v>
      </c>
      <c r="C16" s="99" t="str">
        <f>IF($A16&gt;$I$8,"",'T1'!O13)</f>
        <v>I</v>
      </c>
      <c r="D16" s="99" t="str">
        <f>IF($A16&gt;$I$8,"",'T2'!O13)</f>
        <v/>
      </c>
      <c r="E16" s="99" t="str">
        <f>IF($A16&gt;$I$8,"",'T3'!O13)</f>
        <v/>
      </c>
      <c r="F16" s="75"/>
      <c r="G16" s="75"/>
      <c r="H16" s="75"/>
      <c r="I16" s="94"/>
      <c r="J16" s="57" t="str">
        <f t="shared" si="0"/>
        <v/>
      </c>
      <c r="K16" s="58"/>
      <c r="L16" s="58"/>
      <c r="M16" s="58"/>
      <c r="O16" s="83">
        <f t="shared" si="1"/>
        <v>2</v>
      </c>
      <c r="P16" s="83" t="str">
        <f t="shared" si="2"/>
        <v/>
      </c>
      <c r="Q16" s="83" t="str">
        <f t="shared" si="3"/>
        <v/>
      </c>
      <c r="R16" s="104">
        <f t="shared" si="4"/>
        <v>2</v>
      </c>
    </row>
    <row r="17" spans="1:18" s="59" customFormat="1" ht="14.1" customHeight="1" x14ac:dyDescent="0.25">
      <c r="A17" s="23">
        <f>Actas!A18</f>
        <v>7</v>
      </c>
      <c r="B17" s="23">
        <f>IF(A17&gt;$I$8,"",'T1'!C14)</f>
        <v>0</v>
      </c>
      <c r="C17" s="99" t="str">
        <f>IF($A17&gt;$I$8,"",'T1'!O14)</f>
        <v>I</v>
      </c>
      <c r="D17" s="99" t="str">
        <f>IF($A17&gt;$I$8,"",'T2'!O14)</f>
        <v/>
      </c>
      <c r="E17" s="99" t="str">
        <f>IF($A17&gt;$I$8,"",'T3'!O14)</f>
        <v/>
      </c>
      <c r="F17" s="75"/>
      <c r="G17" s="75"/>
      <c r="H17" s="75"/>
      <c r="I17" s="94"/>
      <c r="J17" s="57" t="str">
        <f t="shared" si="0"/>
        <v/>
      </c>
      <c r="K17" s="58"/>
      <c r="L17" s="58"/>
      <c r="M17" s="58"/>
      <c r="O17" s="83">
        <f t="shared" si="1"/>
        <v>2</v>
      </c>
      <c r="P17" s="83" t="str">
        <f t="shared" si="2"/>
        <v/>
      </c>
      <c r="Q17" s="83" t="str">
        <f t="shared" si="3"/>
        <v/>
      </c>
      <c r="R17" s="104">
        <f t="shared" si="4"/>
        <v>2</v>
      </c>
    </row>
    <row r="18" spans="1:18" s="59" customFormat="1" ht="14.1" customHeight="1" x14ac:dyDescent="0.25">
      <c r="A18" s="23">
        <f>Actas!A19</f>
        <v>8</v>
      </c>
      <c r="B18" s="23">
        <f>IF(A18&gt;$I$8,"",'T1'!C15)</f>
        <v>0</v>
      </c>
      <c r="C18" s="99" t="str">
        <f>IF($A18&gt;$I$8,"",'T1'!O15)</f>
        <v>I</v>
      </c>
      <c r="D18" s="99" t="str">
        <f>IF($A18&gt;$I$8,"",'T2'!O15)</f>
        <v/>
      </c>
      <c r="E18" s="99" t="str">
        <f>IF($A18&gt;$I$8,"",'T3'!O15)</f>
        <v/>
      </c>
      <c r="F18" s="75"/>
      <c r="G18" s="75"/>
      <c r="H18" s="75"/>
      <c r="I18" s="94"/>
      <c r="J18" s="57" t="str">
        <f t="shared" si="0"/>
        <v/>
      </c>
      <c r="K18" s="58"/>
      <c r="L18" s="58"/>
      <c r="M18" s="58"/>
      <c r="O18" s="83">
        <f t="shared" si="1"/>
        <v>2</v>
      </c>
      <c r="P18" s="83" t="str">
        <f t="shared" si="2"/>
        <v/>
      </c>
      <c r="Q18" s="83" t="str">
        <f t="shared" si="3"/>
        <v/>
      </c>
      <c r="R18" s="104">
        <f t="shared" si="4"/>
        <v>2</v>
      </c>
    </row>
    <row r="19" spans="1:18" s="59" customFormat="1" ht="14.1" customHeight="1" x14ac:dyDescent="0.25">
      <c r="A19" s="23">
        <f>Actas!A20</f>
        <v>9</v>
      </c>
      <c r="B19" s="23">
        <f>IF(A19&gt;$I$8,"",'T1'!C16)</f>
        <v>0</v>
      </c>
      <c r="C19" s="99" t="str">
        <f>IF($A19&gt;$I$8,"",'T1'!O16)</f>
        <v>I</v>
      </c>
      <c r="D19" s="99" t="str">
        <f>IF($A19&gt;$I$8,"",'T2'!O16)</f>
        <v/>
      </c>
      <c r="E19" s="99" t="str">
        <f>IF($A19&gt;$I$8,"",'T3'!O16)</f>
        <v/>
      </c>
      <c r="F19" s="75"/>
      <c r="G19" s="75"/>
      <c r="H19" s="75"/>
      <c r="I19" s="94"/>
      <c r="J19" s="57" t="str">
        <f t="shared" si="0"/>
        <v/>
      </c>
      <c r="K19" s="58"/>
      <c r="L19" s="58"/>
      <c r="M19" s="58"/>
      <c r="O19" s="83">
        <f t="shared" si="1"/>
        <v>2</v>
      </c>
      <c r="P19" s="83" t="str">
        <f t="shared" si="2"/>
        <v/>
      </c>
      <c r="Q19" s="83" t="str">
        <f t="shared" si="3"/>
        <v/>
      </c>
      <c r="R19" s="104">
        <f t="shared" si="4"/>
        <v>2</v>
      </c>
    </row>
    <row r="20" spans="1:18" s="59" customFormat="1" ht="14.1" customHeight="1" x14ac:dyDescent="0.25">
      <c r="A20" s="23">
        <f>Actas!A21</f>
        <v>10</v>
      </c>
      <c r="B20" s="23">
        <f>IF(A20&gt;$I$8,"",'T1'!C17)</f>
        <v>0</v>
      </c>
      <c r="C20" s="99" t="str">
        <f>IF($A20&gt;$I$8,"",'T1'!O17)</f>
        <v>I</v>
      </c>
      <c r="D20" s="99" t="str">
        <f>IF($A20&gt;$I$8,"",'T2'!O17)</f>
        <v/>
      </c>
      <c r="E20" s="99" t="str">
        <f>IF($A20&gt;$I$8,"",'T3'!O17)</f>
        <v/>
      </c>
      <c r="F20" s="75"/>
      <c r="G20" s="75"/>
      <c r="H20" s="75"/>
      <c r="I20" s="94"/>
      <c r="J20" s="57" t="str">
        <f t="shared" si="0"/>
        <v/>
      </c>
      <c r="K20" s="58"/>
      <c r="L20" s="58"/>
      <c r="M20" s="58"/>
      <c r="O20" s="83">
        <f t="shared" si="1"/>
        <v>2</v>
      </c>
      <c r="P20" s="83" t="str">
        <f t="shared" si="2"/>
        <v/>
      </c>
      <c r="Q20" s="83" t="str">
        <f t="shared" si="3"/>
        <v/>
      </c>
      <c r="R20" s="104">
        <f t="shared" si="4"/>
        <v>2</v>
      </c>
    </row>
    <row r="21" spans="1:18" s="59" customFormat="1" ht="14.1" customHeight="1" x14ac:dyDescent="0.25">
      <c r="A21" s="23">
        <f>Actas!A22</f>
        <v>11</v>
      </c>
      <c r="B21" s="23">
        <f>IF(A21&gt;$I$8,"",'T1'!C18)</f>
        <v>0</v>
      </c>
      <c r="C21" s="99" t="str">
        <f>IF($A21&gt;$I$8,"",'T1'!O18)</f>
        <v>I</v>
      </c>
      <c r="D21" s="99" t="str">
        <f>IF($A21&gt;$I$8,"",'T2'!O18)</f>
        <v/>
      </c>
      <c r="E21" s="99" t="str">
        <f>IF($A21&gt;$I$8,"",'T3'!O18)</f>
        <v/>
      </c>
      <c r="F21" s="75"/>
      <c r="G21" s="75"/>
      <c r="H21" s="75"/>
      <c r="I21" s="94"/>
      <c r="J21" s="57" t="str">
        <f t="shared" si="0"/>
        <v/>
      </c>
      <c r="K21" s="58"/>
      <c r="L21" s="58"/>
      <c r="M21" s="58"/>
      <c r="O21" s="83">
        <f t="shared" si="1"/>
        <v>2</v>
      </c>
      <c r="P21" s="83" t="str">
        <f t="shared" si="2"/>
        <v/>
      </c>
      <c r="Q21" s="83" t="str">
        <f t="shared" si="3"/>
        <v/>
      </c>
      <c r="R21" s="104">
        <f t="shared" si="4"/>
        <v>2</v>
      </c>
    </row>
    <row r="22" spans="1:18" s="59" customFormat="1" ht="14.1" customHeight="1" x14ac:dyDescent="0.25">
      <c r="A22" s="23">
        <f>Actas!A23</f>
        <v>12</v>
      </c>
      <c r="B22" s="23">
        <f>IF(A22&gt;$I$8,"",'T1'!C19)</f>
        <v>0</v>
      </c>
      <c r="C22" s="99" t="str">
        <f>IF($A22&gt;$I$8,"",'T1'!O19)</f>
        <v>I</v>
      </c>
      <c r="D22" s="99" t="str">
        <f>IF($A22&gt;$I$8,"",'T2'!O19)</f>
        <v/>
      </c>
      <c r="E22" s="99" t="str">
        <f>IF($A22&gt;$I$8,"",'T3'!O19)</f>
        <v/>
      </c>
      <c r="F22" s="75"/>
      <c r="G22" s="75"/>
      <c r="H22" s="75"/>
      <c r="I22" s="94"/>
      <c r="J22" s="57" t="str">
        <f t="shared" si="0"/>
        <v/>
      </c>
      <c r="K22" s="58"/>
      <c r="L22" s="58"/>
      <c r="M22" s="58"/>
      <c r="O22" s="83">
        <f t="shared" si="1"/>
        <v>2</v>
      </c>
      <c r="P22" s="83" t="str">
        <f t="shared" si="2"/>
        <v/>
      </c>
      <c r="Q22" s="83" t="str">
        <f t="shared" si="3"/>
        <v/>
      </c>
      <c r="R22" s="104">
        <f t="shared" si="4"/>
        <v>2</v>
      </c>
    </row>
    <row r="23" spans="1:18" s="59" customFormat="1" ht="14.1" customHeight="1" x14ac:dyDescent="0.25">
      <c r="A23" s="23">
        <f>Actas!A24</f>
        <v>13</v>
      </c>
      <c r="B23" s="23">
        <f>IF(A23&gt;$I$8,"",'T1'!C20)</f>
        <v>0</v>
      </c>
      <c r="C23" s="99" t="str">
        <f>IF($A23&gt;$I$8,"",'T1'!O20)</f>
        <v>I</v>
      </c>
      <c r="D23" s="99" t="str">
        <f>IF($A23&gt;$I$8,"",'T2'!O20)</f>
        <v/>
      </c>
      <c r="E23" s="99" t="str">
        <f>IF($A23&gt;$I$8,"",'T3'!O20)</f>
        <v/>
      </c>
      <c r="F23" s="75"/>
      <c r="G23" s="75"/>
      <c r="H23" s="75"/>
      <c r="I23" s="94"/>
      <c r="J23" s="57" t="str">
        <f t="shared" si="0"/>
        <v/>
      </c>
      <c r="K23" s="58"/>
      <c r="L23" s="58"/>
      <c r="M23" s="58"/>
      <c r="O23" s="83">
        <f t="shared" si="1"/>
        <v>2</v>
      </c>
      <c r="P23" s="83" t="str">
        <f t="shared" si="2"/>
        <v/>
      </c>
      <c r="Q23" s="83" t="str">
        <f t="shared" si="3"/>
        <v/>
      </c>
      <c r="R23" s="104">
        <f t="shared" si="4"/>
        <v>2</v>
      </c>
    </row>
    <row r="24" spans="1:18" s="59" customFormat="1" ht="14.1" customHeight="1" x14ac:dyDescent="0.25">
      <c r="A24" s="23">
        <f>Actas!A25</f>
        <v>14</v>
      </c>
      <c r="B24" s="23">
        <f>IF(A24&gt;$I$8,"",'T1'!C21)</f>
        <v>0</v>
      </c>
      <c r="C24" s="99" t="str">
        <f>IF($A24&gt;$I$8,"",'T1'!O21)</f>
        <v>I</v>
      </c>
      <c r="D24" s="99" t="str">
        <f>IF($A24&gt;$I$8,"",'T2'!O21)</f>
        <v/>
      </c>
      <c r="E24" s="99" t="str">
        <f>IF($A24&gt;$I$8,"",'T3'!O21)</f>
        <v/>
      </c>
      <c r="F24" s="75"/>
      <c r="G24" s="75"/>
      <c r="H24" s="75"/>
      <c r="I24" s="94"/>
      <c r="J24" s="57" t="str">
        <f t="shared" si="0"/>
        <v/>
      </c>
      <c r="K24" s="58"/>
      <c r="L24" s="58"/>
      <c r="M24" s="58"/>
      <c r="O24" s="83">
        <f t="shared" si="1"/>
        <v>2</v>
      </c>
      <c r="P24" s="83" t="str">
        <f t="shared" si="2"/>
        <v/>
      </c>
      <c r="Q24" s="83" t="str">
        <f t="shared" si="3"/>
        <v/>
      </c>
      <c r="R24" s="104">
        <f t="shared" si="4"/>
        <v>2</v>
      </c>
    </row>
    <row r="25" spans="1:18" s="59" customFormat="1" ht="14.1" customHeight="1" x14ac:dyDescent="0.25">
      <c r="A25" s="23">
        <f>Actas!A26</f>
        <v>15</v>
      </c>
      <c r="B25" s="23">
        <f>IF(A25&gt;$I$8,"",'T1'!C22)</f>
        <v>0</v>
      </c>
      <c r="C25" s="99" t="str">
        <f>IF($A25&gt;$I$8,"",'T1'!O22)</f>
        <v>I</v>
      </c>
      <c r="D25" s="99" t="str">
        <f>IF($A25&gt;$I$8,"",'T2'!O22)</f>
        <v/>
      </c>
      <c r="E25" s="99" t="str">
        <f>IF($A25&gt;$I$8,"",'T3'!O22)</f>
        <v/>
      </c>
      <c r="F25" s="75"/>
      <c r="G25" s="75"/>
      <c r="H25" s="75"/>
      <c r="I25" s="94"/>
      <c r="J25" s="57" t="str">
        <f t="shared" si="0"/>
        <v/>
      </c>
      <c r="K25" s="58"/>
      <c r="L25" s="58"/>
      <c r="M25" s="58"/>
      <c r="O25" s="83">
        <f t="shared" si="1"/>
        <v>2</v>
      </c>
      <c r="P25" s="83" t="str">
        <f t="shared" si="2"/>
        <v/>
      </c>
      <c r="Q25" s="83" t="str">
        <f t="shared" si="3"/>
        <v/>
      </c>
      <c r="R25" s="104">
        <f t="shared" si="4"/>
        <v>2</v>
      </c>
    </row>
    <row r="26" spans="1:18" s="59" customFormat="1" ht="14.1" customHeight="1" x14ac:dyDescent="0.25">
      <c r="A26" s="23">
        <f>Actas!A27</f>
        <v>16</v>
      </c>
      <c r="B26" s="23">
        <f>IF(A26&gt;$I$8,"",'T1'!C23)</f>
        <v>0</v>
      </c>
      <c r="C26" s="99" t="str">
        <f>IF($A26&gt;$I$8,"",'T1'!O23)</f>
        <v>I</v>
      </c>
      <c r="D26" s="99" t="str">
        <f>IF($A26&gt;$I$8,"",'T2'!O23)</f>
        <v/>
      </c>
      <c r="E26" s="99" t="str">
        <f>IF($A26&gt;$I$8,"",'T3'!O23)</f>
        <v/>
      </c>
      <c r="F26" s="75"/>
      <c r="G26" s="75"/>
      <c r="H26" s="75"/>
      <c r="I26" s="94"/>
      <c r="J26" s="57" t="str">
        <f t="shared" si="0"/>
        <v/>
      </c>
      <c r="K26" s="58"/>
      <c r="L26" s="58"/>
      <c r="M26" s="58"/>
      <c r="O26" s="83">
        <f t="shared" si="1"/>
        <v>2</v>
      </c>
      <c r="P26" s="83" t="str">
        <f t="shared" si="2"/>
        <v/>
      </c>
      <c r="Q26" s="83" t="str">
        <f t="shared" si="3"/>
        <v/>
      </c>
      <c r="R26" s="104">
        <f t="shared" si="4"/>
        <v>2</v>
      </c>
    </row>
    <row r="27" spans="1:18" s="59" customFormat="1" ht="14.1" customHeight="1" x14ac:dyDescent="0.25">
      <c r="A27" s="23">
        <f>Actas!A28</f>
        <v>17</v>
      </c>
      <c r="B27" s="23">
        <f>IF(A27&gt;$I$8,"",'T1'!C24)</f>
        <v>0</v>
      </c>
      <c r="C27" s="99" t="str">
        <f>IF($A27&gt;$I$8,"",'T1'!O24)</f>
        <v>I</v>
      </c>
      <c r="D27" s="99" t="str">
        <f>IF($A27&gt;$I$8,"",'T2'!O24)</f>
        <v/>
      </c>
      <c r="E27" s="99" t="str">
        <f>IF($A27&gt;$I$8,"",'T3'!O24)</f>
        <v/>
      </c>
      <c r="F27" s="75"/>
      <c r="G27" s="75"/>
      <c r="H27" s="75"/>
      <c r="I27" s="94"/>
      <c r="J27" s="57" t="str">
        <f t="shared" si="0"/>
        <v/>
      </c>
      <c r="K27" s="58"/>
      <c r="L27" s="58"/>
      <c r="M27" s="58"/>
      <c r="O27" s="83">
        <f t="shared" si="1"/>
        <v>2</v>
      </c>
      <c r="P27" s="83" t="str">
        <f t="shared" si="2"/>
        <v/>
      </c>
      <c r="Q27" s="83" t="str">
        <f t="shared" si="3"/>
        <v/>
      </c>
      <c r="R27" s="104">
        <f t="shared" si="4"/>
        <v>2</v>
      </c>
    </row>
    <row r="28" spans="1:18" s="59" customFormat="1" ht="14.1" customHeight="1" x14ac:dyDescent="0.25">
      <c r="A28" s="23">
        <f>Actas!A29</f>
        <v>18</v>
      </c>
      <c r="B28" s="23">
        <f>IF(A28&gt;$I$8,"",'T1'!C25)</f>
        <v>0</v>
      </c>
      <c r="C28" s="99" t="str">
        <f>IF($A28&gt;$I$8,"",'T1'!O25)</f>
        <v>I</v>
      </c>
      <c r="D28" s="99" t="str">
        <f>IF($A28&gt;$I$8,"",'T2'!O25)</f>
        <v/>
      </c>
      <c r="E28" s="99" t="str">
        <f>IF($A28&gt;$I$8,"",'T3'!O25)</f>
        <v/>
      </c>
      <c r="F28" s="75"/>
      <c r="G28" s="75"/>
      <c r="H28" s="75"/>
      <c r="I28" s="94"/>
      <c r="J28" s="57" t="str">
        <f t="shared" si="0"/>
        <v/>
      </c>
      <c r="K28" s="58"/>
      <c r="L28" s="58"/>
      <c r="M28" s="58"/>
      <c r="O28" s="83">
        <f t="shared" si="1"/>
        <v>2</v>
      </c>
      <c r="P28" s="83" t="str">
        <f t="shared" si="2"/>
        <v/>
      </c>
      <c r="Q28" s="83" t="str">
        <f t="shared" si="3"/>
        <v/>
      </c>
      <c r="R28" s="104">
        <f t="shared" si="4"/>
        <v>2</v>
      </c>
    </row>
    <row r="29" spans="1:18" s="59" customFormat="1" ht="14.1" customHeight="1" x14ac:dyDescent="0.25">
      <c r="A29" s="23">
        <f>Actas!A30</f>
        <v>19</v>
      </c>
      <c r="B29" s="23">
        <f>IF(A29&gt;$I$8,"",'T1'!C26)</f>
        <v>0</v>
      </c>
      <c r="C29" s="99" t="str">
        <f>IF($A29&gt;$I$8,"",'T1'!O26)</f>
        <v>I</v>
      </c>
      <c r="D29" s="99" t="str">
        <f>IF($A29&gt;$I$8,"",'T2'!O26)</f>
        <v/>
      </c>
      <c r="E29" s="99" t="str">
        <f>IF($A29&gt;$I$8,"",'T3'!O26)</f>
        <v/>
      </c>
      <c r="F29" s="75"/>
      <c r="G29" s="75"/>
      <c r="H29" s="75"/>
      <c r="I29" s="94"/>
      <c r="J29" s="57" t="str">
        <f t="shared" si="0"/>
        <v/>
      </c>
      <c r="K29" s="58"/>
      <c r="L29" s="58"/>
      <c r="M29" s="58"/>
      <c r="O29" s="83">
        <f t="shared" si="1"/>
        <v>2</v>
      </c>
      <c r="P29" s="83" t="str">
        <f t="shared" si="2"/>
        <v/>
      </c>
      <c r="Q29" s="83" t="str">
        <f t="shared" si="3"/>
        <v/>
      </c>
      <c r="R29" s="104">
        <f t="shared" si="4"/>
        <v>2</v>
      </c>
    </row>
    <row r="30" spans="1:18" s="59" customFormat="1" ht="14.1" customHeight="1" x14ac:dyDescent="0.25">
      <c r="A30" s="23">
        <f>Actas!A31</f>
        <v>20</v>
      </c>
      <c r="B30" s="23">
        <f>IF(A30&gt;$I$8,"",'T1'!C27)</f>
        <v>0</v>
      </c>
      <c r="C30" s="99" t="str">
        <f>IF($A30&gt;$I$8,"",'T1'!O27)</f>
        <v>I</v>
      </c>
      <c r="D30" s="99" t="str">
        <f>IF($A30&gt;$I$8,"",'T2'!O27)</f>
        <v/>
      </c>
      <c r="E30" s="99" t="str">
        <f>IF($A30&gt;$I$8,"",'T3'!O27)</f>
        <v/>
      </c>
      <c r="F30" s="75"/>
      <c r="G30" s="75"/>
      <c r="H30" s="75"/>
      <c r="I30" s="94"/>
      <c r="J30" s="57" t="str">
        <f t="shared" si="0"/>
        <v/>
      </c>
      <c r="K30" s="58"/>
      <c r="L30" s="58"/>
      <c r="M30" s="58"/>
      <c r="O30" s="83">
        <f t="shared" si="1"/>
        <v>2</v>
      </c>
      <c r="P30" s="83" t="str">
        <f t="shared" si="2"/>
        <v/>
      </c>
      <c r="Q30" s="83" t="str">
        <f t="shared" si="3"/>
        <v/>
      </c>
      <c r="R30" s="104">
        <f t="shared" si="4"/>
        <v>2</v>
      </c>
    </row>
    <row r="31" spans="1:18" s="59" customFormat="1" ht="14.1" customHeight="1" x14ac:dyDescent="0.25">
      <c r="A31" s="23">
        <f>Actas!A32</f>
        <v>21</v>
      </c>
      <c r="B31" s="23">
        <f>IF(A31&gt;$I$8,"",'T1'!C28)</f>
        <v>0</v>
      </c>
      <c r="C31" s="99" t="str">
        <f>IF($A31&gt;$I$8,"",'T1'!O28)</f>
        <v>I</v>
      </c>
      <c r="D31" s="99" t="str">
        <f>IF($A31&gt;$I$8,"",'T2'!O28)</f>
        <v/>
      </c>
      <c r="E31" s="99" t="str">
        <f>IF($A31&gt;$I$8,"",'T3'!O28)</f>
        <v/>
      </c>
      <c r="F31" s="75"/>
      <c r="G31" s="75"/>
      <c r="H31" s="75"/>
      <c r="I31" s="94"/>
      <c r="J31" s="57" t="str">
        <f t="shared" si="0"/>
        <v/>
      </c>
      <c r="K31" s="58"/>
      <c r="L31" s="58"/>
      <c r="M31" s="58"/>
      <c r="O31" s="83">
        <f t="shared" si="1"/>
        <v>2</v>
      </c>
      <c r="P31" s="83" t="str">
        <f t="shared" si="2"/>
        <v/>
      </c>
      <c r="Q31" s="83" t="str">
        <f t="shared" si="3"/>
        <v/>
      </c>
      <c r="R31" s="104">
        <f t="shared" si="4"/>
        <v>2</v>
      </c>
    </row>
    <row r="32" spans="1:18" s="59" customFormat="1" ht="14.1" customHeight="1" x14ac:dyDescent="0.25">
      <c r="A32" s="23">
        <f>Actas!A33</f>
        <v>22</v>
      </c>
      <c r="B32" s="23">
        <f>IF(A32&gt;$I$8,"",'T1'!C29)</f>
        <v>0</v>
      </c>
      <c r="C32" s="99" t="str">
        <f>IF($A32&gt;$I$8,"",'T1'!O29)</f>
        <v>I</v>
      </c>
      <c r="D32" s="99" t="str">
        <f>IF($A32&gt;$I$8,"",'T2'!O29)</f>
        <v/>
      </c>
      <c r="E32" s="99" t="str">
        <f>IF($A32&gt;$I$8,"",'T3'!O29)</f>
        <v/>
      </c>
      <c r="F32" s="75"/>
      <c r="G32" s="75"/>
      <c r="H32" s="75"/>
      <c r="I32" s="94"/>
      <c r="J32" s="57" t="str">
        <f t="shared" si="0"/>
        <v/>
      </c>
      <c r="K32" s="58"/>
      <c r="L32" s="58"/>
      <c r="M32" s="58"/>
      <c r="O32" s="83">
        <f t="shared" si="1"/>
        <v>2</v>
      </c>
      <c r="P32" s="83" t="str">
        <f t="shared" si="2"/>
        <v/>
      </c>
      <c r="Q32" s="83" t="str">
        <f t="shared" si="3"/>
        <v/>
      </c>
      <c r="R32" s="104">
        <f t="shared" si="4"/>
        <v>2</v>
      </c>
    </row>
    <row r="33" spans="1:18" s="59" customFormat="1" ht="14.1" customHeight="1" x14ac:dyDescent="0.25">
      <c r="A33" s="23">
        <f>Actas!A34</f>
        <v>23</v>
      </c>
      <c r="B33" s="23">
        <f>IF(A33&gt;$I$8,"",'T1'!C30)</f>
        <v>0</v>
      </c>
      <c r="C33" s="99" t="str">
        <f>IF($A33&gt;$I$8,"",'T1'!O30)</f>
        <v>I</v>
      </c>
      <c r="D33" s="99" t="str">
        <f>IF($A33&gt;$I$8,"",'T2'!O30)</f>
        <v/>
      </c>
      <c r="E33" s="99" t="str">
        <f>IF($A33&gt;$I$8,"",'T3'!O30)</f>
        <v/>
      </c>
      <c r="F33" s="75"/>
      <c r="G33" s="75"/>
      <c r="H33" s="75"/>
      <c r="I33" s="94"/>
      <c r="J33" s="57" t="str">
        <f t="shared" si="0"/>
        <v/>
      </c>
      <c r="K33" s="58"/>
      <c r="L33" s="58"/>
      <c r="M33" s="58"/>
      <c r="O33" s="83">
        <f t="shared" si="1"/>
        <v>2</v>
      </c>
      <c r="P33" s="83" t="str">
        <f t="shared" si="2"/>
        <v/>
      </c>
      <c r="Q33" s="83" t="str">
        <f t="shared" si="3"/>
        <v/>
      </c>
      <c r="R33" s="104">
        <f t="shared" si="4"/>
        <v>2</v>
      </c>
    </row>
    <row r="34" spans="1:18" s="59" customFormat="1" ht="14.1" customHeight="1" x14ac:dyDescent="0.25">
      <c r="A34" s="23">
        <f>Actas!A35</f>
        <v>24</v>
      </c>
      <c r="B34" s="23">
        <f>IF(A34&gt;$I$8,"",'T1'!C31)</f>
        <v>0</v>
      </c>
      <c r="C34" s="99" t="str">
        <f>IF($A34&gt;$I$8,"",'T1'!O31)</f>
        <v>I</v>
      </c>
      <c r="D34" s="99" t="str">
        <f>IF($A34&gt;$I$8,"",'T2'!O31)</f>
        <v/>
      </c>
      <c r="E34" s="99" t="str">
        <f>IF($A34&gt;$I$8,"",'T3'!O31)</f>
        <v/>
      </c>
      <c r="F34" s="75"/>
      <c r="G34" s="75"/>
      <c r="H34" s="75"/>
      <c r="I34" s="94"/>
      <c r="J34" s="57" t="str">
        <f t="shared" si="0"/>
        <v/>
      </c>
      <c r="K34" s="58"/>
      <c r="L34" s="58"/>
      <c r="M34" s="58"/>
      <c r="O34" s="83">
        <f t="shared" si="1"/>
        <v>2</v>
      </c>
      <c r="P34" s="83" t="str">
        <f t="shared" si="2"/>
        <v/>
      </c>
      <c r="Q34" s="83" t="str">
        <f t="shared" si="3"/>
        <v/>
      </c>
      <c r="R34" s="104">
        <f t="shared" si="4"/>
        <v>2</v>
      </c>
    </row>
    <row r="35" spans="1:18" s="59" customFormat="1" ht="14.1" customHeight="1" x14ac:dyDescent="0.25">
      <c r="A35" s="23">
        <f>Actas!A36</f>
        <v>25</v>
      </c>
      <c r="B35" s="23">
        <f>IF(A35&gt;$I$8,"",'T1'!C32)</f>
        <v>0</v>
      </c>
      <c r="C35" s="99" t="str">
        <f>IF($A35&gt;$I$8,"",'T1'!O32)</f>
        <v>I</v>
      </c>
      <c r="D35" s="99" t="str">
        <f>IF($A35&gt;$I$8,"",'T2'!O32)</f>
        <v/>
      </c>
      <c r="E35" s="99" t="str">
        <f>IF($A35&gt;$I$8,"",'T3'!O32)</f>
        <v/>
      </c>
      <c r="F35" s="75"/>
      <c r="G35" s="75"/>
      <c r="H35" s="75"/>
      <c r="I35" s="94"/>
      <c r="J35" s="57" t="str">
        <f t="shared" si="0"/>
        <v/>
      </c>
      <c r="K35" s="58"/>
      <c r="L35" s="58"/>
      <c r="M35" s="58"/>
      <c r="O35" s="83">
        <f t="shared" si="1"/>
        <v>2</v>
      </c>
      <c r="P35" s="83" t="str">
        <f t="shared" si="2"/>
        <v/>
      </c>
      <c r="Q35" s="83" t="str">
        <f t="shared" si="3"/>
        <v/>
      </c>
      <c r="R35" s="104">
        <f t="shared" si="4"/>
        <v>2</v>
      </c>
    </row>
    <row r="36" spans="1:18" s="59" customFormat="1" ht="14.1" customHeight="1" x14ac:dyDescent="0.25">
      <c r="A36" s="23">
        <f>Actas!A37</f>
        <v>26</v>
      </c>
      <c r="B36" s="23">
        <f>IF(A36&gt;$I$8,"",'T1'!C33)</f>
        <v>0</v>
      </c>
      <c r="C36" s="99" t="str">
        <f>IF($A36&gt;$I$8,"",'T1'!O33)</f>
        <v>I</v>
      </c>
      <c r="D36" s="99" t="str">
        <f>IF($A36&gt;$I$8,"",'T2'!O33)</f>
        <v/>
      </c>
      <c r="E36" s="99" t="str">
        <f>IF($A36&gt;$I$8,"",'T3'!O33)</f>
        <v/>
      </c>
      <c r="F36" s="75"/>
      <c r="G36" s="75"/>
      <c r="H36" s="75"/>
      <c r="I36" s="94"/>
      <c r="J36" s="57" t="str">
        <f t="shared" si="0"/>
        <v/>
      </c>
      <c r="K36" s="58"/>
      <c r="L36" s="58"/>
      <c r="M36" s="58"/>
      <c r="O36" s="83">
        <f t="shared" si="1"/>
        <v>2</v>
      </c>
      <c r="P36" s="83" t="str">
        <f t="shared" si="2"/>
        <v/>
      </c>
      <c r="Q36" s="83" t="str">
        <f t="shared" si="3"/>
        <v/>
      </c>
      <c r="R36" s="104">
        <f t="shared" si="4"/>
        <v>2</v>
      </c>
    </row>
    <row r="37" spans="1:18" s="59" customFormat="1" ht="14.1" customHeight="1" x14ac:dyDescent="0.25">
      <c r="A37" s="23">
        <f>Actas!A38</f>
        <v>27</v>
      </c>
      <c r="B37" s="23">
        <f>IF(A37&gt;$I$8,"",'T1'!C34)</f>
        <v>0</v>
      </c>
      <c r="C37" s="99" t="str">
        <f>IF($A37&gt;$I$8,"",'T1'!O34)</f>
        <v>I</v>
      </c>
      <c r="D37" s="99" t="str">
        <f>IF($A37&gt;$I$8,"",'T2'!O34)</f>
        <v/>
      </c>
      <c r="E37" s="99" t="str">
        <f>IF($A37&gt;$I$8,"",'T3'!O34)</f>
        <v/>
      </c>
      <c r="F37" s="75"/>
      <c r="G37" s="75"/>
      <c r="H37" s="75"/>
      <c r="I37" s="94"/>
      <c r="J37" s="57" t="str">
        <f t="shared" si="0"/>
        <v/>
      </c>
      <c r="K37" s="58"/>
      <c r="L37" s="58"/>
      <c r="M37" s="58"/>
      <c r="O37" s="83">
        <f t="shared" si="1"/>
        <v>2</v>
      </c>
      <c r="P37" s="83" t="str">
        <f t="shared" si="2"/>
        <v/>
      </c>
      <c r="Q37" s="83" t="str">
        <f t="shared" si="3"/>
        <v/>
      </c>
      <c r="R37" s="104">
        <f t="shared" si="4"/>
        <v>2</v>
      </c>
    </row>
    <row r="38" spans="1:18" s="59" customFormat="1" ht="14.1" customHeight="1" x14ac:dyDescent="0.25">
      <c r="A38" s="23">
        <f>Actas!A39</f>
        <v>28</v>
      </c>
      <c r="B38" s="23">
        <f>IF(A38&gt;$I$8,"",'T1'!C35)</f>
        <v>0</v>
      </c>
      <c r="C38" s="99" t="str">
        <f>IF($A38&gt;$I$8,"",'T1'!O35)</f>
        <v>I</v>
      </c>
      <c r="D38" s="99" t="str">
        <f>IF($A38&gt;$I$8,"",'T2'!O35)</f>
        <v/>
      </c>
      <c r="E38" s="99" t="str">
        <f>IF($A38&gt;$I$8,"",'T3'!O35)</f>
        <v/>
      </c>
      <c r="F38" s="75"/>
      <c r="G38" s="75"/>
      <c r="H38" s="75"/>
      <c r="I38" s="94"/>
      <c r="J38" s="57" t="str">
        <f t="shared" si="0"/>
        <v/>
      </c>
      <c r="K38" s="58"/>
      <c r="L38" s="58"/>
      <c r="M38" s="58"/>
      <c r="O38" s="83">
        <f t="shared" si="1"/>
        <v>2</v>
      </c>
      <c r="P38" s="83" t="str">
        <f t="shared" si="2"/>
        <v/>
      </c>
      <c r="Q38" s="83" t="str">
        <f t="shared" si="3"/>
        <v/>
      </c>
      <c r="R38" s="104">
        <f t="shared" si="4"/>
        <v>2</v>
      </c>
    </row>
    <row r="39" spans="1:18" s="59" customFormat="1" ht="14.1" customHeight="1" x14ac:dyDescent="0.25">
      <c r="A39" s="23">
        <f>Actas!A40</f>
        <v>29</v>
      </c>
      <c r="B39" s="23">
        <f>IF(A39&gt;$I$8,"",'T1'!C36)</f>
        <v>0</v>
      </c>
      <c r="C39" s="99" t="str">
        <f>IF($A39&gt;$I$8,"",'T1'!O36)</f>
        <v>I</v>
      </c>
      <c r="D39" s="99" t="str">
        <f>IF($A39&gt;$I$8,"",'T2'!O36)</f>
        <v/>
      </c>
      <c r="E39" s="99" t="str">
        <f>IF($A39&gt;$I$8,"",'T3'!O36)</f>
        <v/>
      </c>
      <c r="F39" s="75"/>
      <c r="G39" s="75"/>
      <c r="H39" s="75"/>
      <c r="I39" s="94"/>
      <c r="J39" s="57" t="str">
        <f t="shared" si="0"/>
        <v/>
      </c>
      <c r="K39" s="58"/>
      <c r="L39" s="58"/>
      <c r="M39" s="58"/>
      <c r="O39" s="83">
        <f t="shared" si="1"/>
        <v>2</v>
      </c>
      <c r="P39" s="83" t="str">
        <f t="shared" si="2"/>
        <v/>
      </c>
      <c r="Q39" s="83" t="str">
        <f t="shared" si="3"/>
        <v/>
      </c>
      <c r="R39" s="104">
        <f t="shared" si="4"/>
        <v>2</v>
      </c>
    </row>
    <row r="40" spans="1:18" s="59" customFormat="1" ht="14.1" customHeight="1" x14ac:dyDescent="0.25">
      <c r="A40" s="23">
        <f>Actas!A41</f>
        <v>30</v>
      </c>
      <c r="B40" s="23">
        <f>IF(A40&gt;$I$8,"",'T1'!C37)</f>
        <v>0</v>
      </c>
      <c r="C40" s="99" t="str">
        <f>IF($A40&gt;$I$8,"",'T1'!O37)</f>
        <v>I</v>
      </c>
      <c r="D40" s="99" t="str">
        <f>IF($A40&gt;$I$8,"",'T2'!O37)</f>
        <v/>
      </c>
      <c r="E40" s="99" t="str">
        <f>IF($A40&gt;$I$8,"",'T3'!O37)</f>
        <v/>
      </c>
      <c r="F40" s="75"/>
      <c r="G40" s="75"/>
      <c r="H40" s="75"/>
      <c r="I40" s="94"/>
      <c r="J40" s="57" t="str">
        <f t="shared" si="0"/>
        <v/>
      </c>
      <c r="K40" s="58"/>
      <c r="L40" s="58"/>
      <c r="M40" s="58"/>
      <c r="O40" s="83">
        <f t="shared" si="1"/>
        <v>2</v>
      </c>
      <c r="P40" s="83" t="str">
        <f t="shared" si="2"/>
        <v/>
      </c>
      <c r="Q40" s="83" t="str">
        <f t="shared" si="3"/>
        <v/>
      </c>
      <c r="R40" s="104">
        <f t="shared" si="4"/>
        <v>2</v>
      </c>
    </row>
    <row r="41" spans="1:18" s="59" customFormat="1" ht="14.1" customHeight="1" x14ac:dyDescent="0.25">
      <c r="A41" s="23">
        <f>Actas!A42</f>
        <v>31</v>
      </c>
      <c r="B41" s="23">
        <f>IF(A41&gt;$I$8,"",'T1'!C38)</f>
        <v>0</v>
      </c>
      <c r="C41" s="99" t="str">
        <f>IF($A41&gt;$I$8,"",'T1'!O38)</f>
        <v>I</v>
      </c>
      <c r="D41" s="99" t="str">
        <f>IF($A41&gt;$I$8,"",'T2'!O38)</f>
        <v/>
      </c>
      <c r="E41" s="99" t="str">
        <f>IF($A41&gt;$I$8,"",'T3'!O38)</f>
        <v/>
      </c>
      <c r="F41" s="75"/>
      <c r="G41" s="75"/>
      <c r="H41" s="75"/>
      <c r="I41" s="94"/>
      <c r="J41" s="57" t="str">
        <f t="shared" si="0"/>
        <v/>
      </c>
      <c r="K41" s="58"/>
      <c r="L41" s="58"/>
      <c r="M41" s="58"/>
      <c r="O41" s="83">
        <f t="shared" si="1"/>
        <v>2</v>
      </c>
      <c r="P41" s="83" t="str">
        <f t="shared" si="2"/>
        <v/>
      </c>
      <c r="Q41" s="83" t="str">
        <f t="shared" si="3"/>
        <v/>
      </c>
      <c r="R41" s="104">
        <f t="shared" si="4"/>
        <v>2</v>
      </c>
    </row>
    <row r="42" spans="1:18" s="59" customFormat="1" ht="14.1" customHeight="1" x14ac:dyDescent="0.25">
      <c r="A42" s="23">
        <f>Actas!A43</f>
        <v>32</v>
      </c>
      <c r="B42" s="23">
        <f>IF(A42&gt;$I$8,"",'T1'!C39)</f>
        <v>0</v>
      </c>
      <c r="C42" s="99" t="str">
        <f>IF($A42&gt;$I$8,"",'T1'!O39)</f>
        <v>I</v>
      </c>
      <c r="D42" s="99" t="str">
        <f>IF($A42&gt;$I$8,"",'T2'!O39)</f>
        <v/>
      </c>
      <c r="E42" s="99" t="str">
        <f>IF($A42&gt;$I$8,"",'T3'!O39)</f>
        <v/>
      </c>
      <c r="F42" s="75"/>
      <c r="G42" s="75"/>
      <c r="H42" s="75"/>
      <c r="I42" s="94"/>
      <c r="J42" s="57" t="str">
        <f t="shared" si="0"/>
        <v/>
      </c>
      <c r="K42" s="58"/>
      <c r="L42" s="58"/>
      <c r="M42" s="58"/>
      <c r="O42" s="83">
        <f t="shared" si="1"/>
        <v>2</v>
      </c>
      <c r="P42" s="83" t="str">
        <f t="shared" si="2"/>
        <v/>
      </c>
      <c r="Q42" s="83" t="str">
        <f t="shared" si="3"/>
        <v/>
      </c>
      <c r="R42" s="104">
        <f t="shared" si="4"/>
        <v>2</v>
      </c>
    </row>
    <row r="43" spans="1:18" s="59" customFormat="1" ht="14.1" customHeight="1" x14ac:dyDescent="0.25">
      <c r="A43" s="23">
        <f>Actas!A44</f>
        <v>33</v>
      </c>
      <c r="B43" s="23">
        <f>IF(A43&gt;$I$8,"",'T1'!C40)</f>
        <v>0</v>
      </c>
      <c r="C43" s="99" t="str">
        <f>IF($A43&gt;$I$8,"",'T1'!O40)</f>
        <v>I</v>
      </c>
      <c r="D43" s="99" t="str">
        <f>IF($A43&gt;$I$8,"",'T2'!O40)</f>
        <v/>
      </c>
      <c r="E43" s="99" t="str">
        <f>IF($A43&gt;$I$8,"",'T3'!O40)</f>
        <v/>
      </c>
      <c r="F43" s="75"/>
      <c r="G43" s="75"/>
      <c r="H43" s="75"/>
      <c r="I43" s="94"/>
      <c r="J43" s="57" t="str">
        <f t="shared" si="0"/>
        <v/>
      </c>
      <c r="K43" s="58"/>
      <c r="L43" s="58"/>
      <c r="M43" s="58"/>
      <c r="O43" s="83">
        <f t="shared" si="1"/>
        <v>2</v>
      </c>
      <c r="P43" s="83" t="str">
        <f t="shared" si="2"/>
        <v/>
      </c>
      <c r="Q43" s="83" t="str">
        <f t="shared" si="3"/>
        <v/>
      </c>
      <c r="R43" s="104">
        <f t="shared" si="4"/>
        <v>2</v>
      </c>
    </row>
    <row r="44" spans="1:18" s="59" customFormat="1" ht="14.1" customHeight="1" x14ac:dyDescent="0.25">
      <c r="A44" s="23">
        <f>Actas!A45</f>
        <v>34</v>
      </c>
      <c r="B44" s="23">
        <f>IF(A44&gt;$I$8,"",'T1'!C41)</f>
        <v>0</v>
      </c>
      <c r="C44" s="99" t="str">
        <f>IF($A44&gt;$I$8,"",'T1'!O41)</f>
        <v>I</v>
      </c>
      <c r="D44" s="99" t="str">
        <f>IF($A44&gt;$I$8,"",'T2'!O41)</f>
        <v/>
      </c>
      <c r="E44" s="99" t="str">
        <f>IF($A44&gt;$I$8,"",'T3'!O41)</f>
        <v/>
      </c>
      <c r="F44" s="75"/>
      <c r="G44" s="75"/>
      <c r="H44" s="75"/>
      <c r="I44" s="94"/>
      <c r="J44" s="57" t="str">
        <f t="shared" si="0"/>
        <v/>
      </c>
      <c r="K44" s="58"/>
      <c r="L44" s="58"/>
      <c r="M44" s="58"/>
      <c r="O44" s="83">
        <f t="shared" si="1"/>
        <v>2</v>
      </c>
      <c r="P44" s="83" t="str">
        <f t="shared" si="2"/>
        <v/>
      </c>
      <c r="Q44" s="83" t="str">
        <f t="shared" si="3"/>
        <v/>
      </c>
      <c r="R44" s="104">
        <f t="shared" si="4"/>
        <v>2</v>
      </c>
    </row>
    <row r="45" spans="1:18" s="59" customFormat="1" ht="14.1" customHeight="1" x14ac:dyDescent="0.25">
      <c r="A45" s="23">
        <f>Actas!A46</f>
        <v>35</v>
      </c>
      <c r="B45" s="23">
        <f>IF(A45&gt;$I$8,"",'T1'!C42)</f>
        <v>0</v>
      </c>
      <c r="C45" s="99" t="str">
        <f>IF($A45&gt;$I$8,"",'T1'!O42)</f>
        <v>I</v>
      </c>
      <c r="D45" s="99" t="str">
        <f>IF($A45&gt;$I$8,"",'T2'!O42)</f>
        <v/>
      </c>
      <c r="E45" s="99" t="str">
        <f>IF($A45&gt;$I$8,"",'T3'!O42)</f>
        <v/>
      </c>
      <c r="F45" s="75"/>
      <c r="G45" s="75"/>
      <c r="H45" s="75"/>
      <c r="I45" s="94"/>
      <c r="J45" s="57" t="str">
        <f t="shared" si="0"/>
        <v/>
      </c>
      <c r="K45" s="58"/>
      <c r="L45" s="58"/>
      <c r="M45" s="58"/>
      <c r="O45" s="83">
        <f t="shared" si="1"/>
        <v>2</v>
      </c>
      <c r="P45" s="83" t="str">
        <f t="shared" si="2"/>
        <v/>
      </c>
      <c r="Q45" s="83" t="str">
        <f t="shared" si="3"/>
        <v/>
      </c>
      <c r="R45" s="104">
        <f t="shared" si="4"/>
        <v>2</v>
      </c>
    </row>
    <row r="46" spans="1:18" s="59" customFormat="1" ht="14.1" customHeight="1" x14ac:dyDescent="0.25">
      <c r="A46" s="23" t="str">
        <f>Actas!A47</f>
        <v xml:space="preserve"> </v>
      </c>
      <c r="B46" s="23" t="str">
        <f>IF(A46&gt;$I$8,"",'T1'!C43)</f>
        <v/>
      </c>
      <c r="C46" s="99" t="str">
        <f>IF($A46&gt;$I$8,"",'T1'!O43)</f>
        <v/>
      </c>
      <c r="D46" s="99" t="str">
        <f>IF($A46&gt;$I$8,"",'T2'!O43)</f>
        <v/>
      </c>
      <c r="E46" s="99" t="str">
        <f>IF($A46&gt;$I$8,"",'T3'!O43)</f>
        <v/>
      </c>
      <c r="F46" s="75"/>
      <c r="G46" s="75"/>
      <c r="H46" s="75"/>
      <c r="I46" s="94"/>
      <c r="J46" s="57" t="str">
        <f t="shared" si="0"/>
        <v/>
      </c>
      <c r="K46" s="58"/>
      <c r="L46" s="58"/>
      <c r="M46" s="58"/>
      <c r="O46" s="83" t="str">
        <f t="shared" si="1"/>
        <v/>
      </c>
      <c r="P46" s="83" t="str">
        <f t="shared" si="2"/>
        <v/>
      </c>
      <c r="Q46" s="83" t="str">
        <f t="shared" si="3"/>
        <v/>
      </c>
      <c r="R46" s="104" t="e">
        <f t="shared" si="4"/>
        <v>#DIV/0!</v>
      </c>
    </row>
    <row r="47" spans="1:18" s="59" customFormat="1" ht="14.1" customHeight="1" x14ac:dyDescent="0.25">
      <c r="A47" s="23" t="str">
        <f>Actas!A48</f>
        <v xml:space="preserve"> </v>
      </c>
      <c r="B47" s="23" t="str">
        <f>IF(A47&gt;$I$8,"",'T1'!C44)</f>
        <v/>
      </c>
      <c r="C47" s="99" t="str">
        <f>IF($A47&gt;$I$8,"",'T1'!O44)</f>
        <v/>
      </c>
      <c r="D47" s="99" t="str">
        <f>IF($A47&gt;$I$8,"",'T2'!O44)</f>
        <v/>
      </c>
      <c r="E47" s="99" t="str">
        <f>IF($A47&gt;$I$8,"",'T3'!O44)</f>
        <v/>
      </c>
      <c r="F47" s="75"/>
      <c r="G47" s="75"/>
      <c r="H47" s="75"/>
      <c r="I47" s="94"/>
      <c r="J47" s="57" t="str">
        <f t="shared" si="0"/>
        <v/>
      </c>
      <c r="K47" s="58"/>
      <c r="L47" s="58"/>
      <c r="M47" s="58"/>
      <c r="O47" s="83" t="str">
        <f t="shared" si="1"/>
        <v/>
      </c>
      <c r="P47" s="83" t="str">
        <f t="shared" si="2"/>
        <v/>
      </c>
      <c r="Q47" s="83" t="str">
        <f t="shared" si="3"/>
        <v/>
      </c>
      <c r="R47" s="104" t="e">
        <f t="shared" si="4"/>
        <v>#DIV/0!</v>
      </c>
    </row>
    <row r="48" spans="1:18" s="59" customFormat="1" ht="14.1" customHeight="1" x14ac:dyDescent="0.25">
      <c r="A48" s="23" t="str">
        <f>Actas!A49</f>
        <v xml:space="preserve"> </v>
      </c>
      <c r="B48" s="23" t="str">
        <f>IF(A48&gt;$I$8,"",'T1'!C45)</f>
        <v/>
      </c>
      <c r="C48" s="99" t="str">
        <f>IF($A48&gt;$I$8,"",'T1'!O45)</f>
        <v/>
      </c>
      <c r="D48" s="99" t="str">
        <f>IF($A48&gt;$I$8,"",'T2'!O45)</f>
        <v/>
      </c>
      <c r="E48" s="99" t="str">
        <f>IF($A48&gt;$I$8,"",'T3'!O45)</f>
        <v/>
      </c>
      <c r="F48" s="75"/>
      <c r="G48" s="75"/>
      <c r="H48" s="75"/>
      <c r="I48" s="94"/>
      <c r="J48" s="57" t="str">
        <f t="shared" si="0"/>
        <v/>
      </c>
      <c r="K48" s="58"/>
      <c r="L48" s="58"/>
      <c r="M48" s="58"/>
      <c r="O48" s="83" t="str">
        <f t="shared" si="1"/>
        <v/>
      </c>
      <c r="P48" s="83" t="str">
        <f t="shared" si="2"/>
        <v/>
      </c>
      <c r="Q48" s="83" t="str">
        <f t="shared" si="3"/>
        <v/>
      </c>
      <c r="R48" s="104" t="e">
        <f t="shared" si="4"/>
        <v>#DIV/0!</v>
      </c>
    </row>
    <row r="49" spans="1:18" s="59" customFormat="1" ht="14.1" customHeight="1" x14ac:dyDescent="0.25">
      <c r="A49" s="23" t="str">
        <f>Actas!A50</f>
        <v xml:space="preserve"> </v>
      </c>
      <c r="B49" s="23" t="str">
        <f>IF(A49&gt;$I$8,"",'T1'!C46)</f>
        <v/>
      </c>
      <c r="C49" s="99" t="str">
        <f>IF($A49&gt;$I$8,"",'T1'!O46)</f>
        <v/>
      </c>
      <c r="D49" s="99" t="str">
        <f>IF($A49&gt;$I$8,"",'T2'!O46)</f>
        <v/>
      </c>
      <c r="E49" s="99" t="str">
        <f>IF($A49&gt;$I$8,"",'T3'!O46)</f>
        <v/>
      </c>
      <c r="F49" s="75"/>
      <c r="G49" s="75"/>
      <c r="H49" s="75"/>
      <c r="I49" s="94"/>
      <c r="J49" s="57" t="str">
        <f t="shared" si="0"/>
        <v/>
      </c>
      <c r="K49" s="58"/>
      <c r="L49" s="58"/>
      <c r="M49" s="58"/>
      <c r="O49" s="83" t="str">
        <f t="shared" si="1"/>
        <v/>
      </c>
      <c r="P49" s="83" t="str">
        <f t="shared" si="2"/>
        <v/>
      </c>
      <c r="Q49" s="83" t="str">
        <f t="shared" si="3"/>
        <v/>
      </c>
      <c r="R49" s="104" t="e">
        <f t="shared" si="4"/>
        <v>#DIV/0!</v>
      </c>
    </row>
    <row r="50" spans="1:18" s="59" customFormat="1" ht="14.1" customHeight="1" x14ac:dyDescent="0.25">
      <c r="A50" s="23" t="str">
        <f>Actas!A51</f>
        <v xml:space="preserve"> </v>
      </c>
      <c r="C50" s="99" t="str">
        <f>IF($A50&gt;$I$8,"",'T1'!O47)</f>
        <v/>
      </c>
      <c r="D50" s="99" t="str">
        <f>IF($A50&gt;$I$8,"",'T2'!O47)</f>
        <v/>
      </c>
      <c r="E50" s="99" t="str">
        <f>IF($A50&gt;$I$8,"",'T3'!O47)</f>
        <v/>
      </c>
      <c r="F50" s="75"/>
      <c r="G50" s="75"/>
      <c r="H50" s="75"/>
      <c r="I50" s="94"/>
      <c r="J50" s="57" t="str">
        <f t="shared" si="0"/>
        <v/>
      </c>
      <c r="K50" s="58"/>
      <c r="L50" s="58"/>
      <c r="M50" s="58"/>
      <c r="O50" s="83" t="str">
        <f t="shared" si="1"/>
        <v/>
      </c>
      <c r="P50" s="83" t="str">
        <f t="shared" si="2"/>
        <v/>
      </c>
      <c r="Q50" s="83" t="str">
        <f t="shared" si="3"/>
        <v/>
      </c>
      <c r="R50" s="104" t="e">
        <f t="shared" si="4"/>
        <v>#DIV/0!</v>
      </c>
    </row>
    <row r="51" spans="1:18" s="59" customFormat="1" ht="14.1" customHeight="1" x14ac:dyDescent="0.25">
      <c r="A51" s="23" t="str">
        <f>Actas!A52</f>
        <v xml:space="preserve"> </v>
      </c>
      <c r="B51" s="135" t="s">
        <v>121</v>
      </c>
      <c r="C51" s="58"/>
      <c r="D51" s="58"/>
      <c r="E51" s="136" t="s">
        <v>122</v>
      </c>
      <c r="F51" s="58"/>
      <c r="G51" s="75"/>
      <c r="H51" s="75"/>
      <c r="I51" s="94"/>
      <c r="J51" s="57"/>
      <c r="K51" s="58"/>
      <c r="L51" s="58"/>
      <c r="M51" s="58"/>
      <c r="O51" s="83" t="str">
        <f t="shared" si="1"/>
        <v/>
      </c>
      <c r="P51" s="83" t="str">
        <f t="shared" si="2"/>
        <v/>
      </c>
      <c r="Q51" s="83" t="e">
        <f t="shared" si="3"/>
        <v>#N/A</v>
      </c>
      <c r="R51" s="104" t="e">
        <f t="shared" si="4"/>
        <v>#N/A</v>
      </c>
    </row>
    <row r="52" spans="1:18" s="59" customFormat="1" ht="14.1" customHeight="1" x14ac:dyDescent="0.25">
      <c r="A52" s="23" t="str">
        <f>Actas!A53</f>
        <v xml:space="preserve"> </v>
      </c>
      <c r="B52" s="137" t="s">
        <v>117</v>
      </c>
      <c r="C52" s="58"/>
      <c r="D52" s="58"/>
      <c r="E52" s="138" t="s">
        <v>118</v>
      </c>
      <c r="F52" s="58"/>
      <c r="G52" s="75"/>
      <c r="H52" s="75"/>
      <c r="I52" s="94"/>
      <c r="J52" s="57"/>
      <c r="K52" s="58"/>
      <c r="L52" s="58"/>
      <c r="M52" s="58"/>
      <c r="O52" s="83" t="str">
        <f t="shared" si="1"/>
        <v/>
      </c>
      <c r="P52" s="83" t="str">
        <f t="shared" si="2"/>
        <v/>
      </c>
      <c r="Q52" s="83" t="e">
        <f t="shared" si="3"/>
        <v>#N/A</v>
      </c>
      <c r="R52" s="104" t="e">
        <f t="shared" si="4"/>
        <v>#N/A</v>
      </c>
    </row>
    <row r="53" spans="1:18" s="59" customFormat="1" ht="14.1" customHeight="1" x14ac:dyDescent="0.25">
      <c r="A53" s="23" t="str">
        <f>Actas!A54</f>
        <v xml:space="preserve"> </v>
      </c>
      <c r="B53" s="58"/>
      <c r="C53" s="58"/>
      <c r="D53" s="58"/>
      <c r="E53" s="58"/>
      <c r="F53" s="58"/>
      <c r="G53" s="75"/>
      <c r="H53" s="75"/>
      <c r="I53" s="94"/>
      <c r="J53" s="57"/>
      <c r="K53" s="58"/>
      <c r="L53" s="58"/>
      <c r="M53" s="58"/>
      <c r="O53" s="83" t="str">
        <f t="shared" si="1"/>
        <v/>
      </c>
      <c r="P53" s="83" t="str">
        <f t="shared" si="2"/>
        <v/>
      </c>
      <c r="Q53" s="83" t="str">
        <f t="shared" si="3"/>
        <v/>
      </c>
      <c r="R53" s="104" t="e">
        <f t="shared" si="4"/>
        <v>#DIV/0!</v>
      </c>
    </row>
    <row r="54" spans="1:18" s="59" customFormat="1" ht="14.1" customHeight="1" x14ac:dyDescent="0.25">
      <c r="A54" s="23" t="str">
        <f>Actas!A55</f>
        <v xml:space="preserve"> </v>
      </c>
      <c r="B54" s="58"/>
      <c r="C54" s="58"/>
      <c r="D54" s="58"/>
      <c r="E54" s="58"/>
      <c r="F54" s="58"/>
      <c r="G54" s="75"/>
      <c r="H54" s="75"/>
      <c r="I54" s="94"/>
      <c r="J54" s="57"/>
      <c r="K54" s="58"/>
      <c r="L54" s="58"/>
      <c r="M54" s="58"/>
      <c r="O54" s="83" t="str">
        <f t="shared" si="1"/>
        <v/>
      </c>
      <c r="P54" s="83" t="str">
        <f t="shared" si="2"/>
        <v/>
      </c>
      <c r="Q54" s="83" t="str">
        <f t="shared" si="3"/>
        <v/>
      </c>
      <c r="R54" s="104" t="e">
        <f t="shared" si="4"/>
        <v>#DIV/0!</v>
      </c>
    </row>
    <row r="55" spans="1:18" s="59" customFormat="1" ht="14.1" customHeight="1" x14ac:dyDescent="0.25">
      <c r="A55" s="23" t="str">
        <f>Actas!A56</f>
        <v xml:space="preserve"> </v>
      </c>
      <c r="B55" s="256" t="s">
        <v>119</v>
      </c>
      <c r="C55" s="256"/>
      <c r="D55" s="256"/>
      <c r="E55" s="58"/>
      <c r="F55" s="58"/>
      <c r="G55" s="75"/>
      <c r="H55" s="75"/>
      <c r="I55" s="94"/>
      <c r="J55" s="57"/>
      <c r="K55" s="58"/>
      <c r="L55" s="58"/>
      <c r="M55" s="58"/>
      <c r="O55" s="83" t="str">
        <f t="shared" si="1"/>
        <v/>
      </c>
      <c r="P55" s="83" t="str">
        <f t="shared" si="2"/>
        <v/>
      </c>
      <c r="Q55" s="83" t="str">
        <f t="shared" si="3"/>
        <v/>
      </c>
      <c r="R55" s="104" t="e">
        <f t="shared" si="4"/>
        <v>#DIV/0!</v>
      </c>
    </row>
    <row r="56" spans="1:18" s="59" customFormat="1" ht="14.1" customHeight="1" x14ac:dyDescent="0.25">
      <c r="A56" s="23"/>
      <c r="B56" s="255" t="s">
        <v>120</v>
      </c>
      <c r="C56" s="255"/>
      <c r="D56" s="255"/>
      <c r="E56" s="58"/>
      <c r="F56" s="58"/>
      <c r="G56" s="23"/>
      <c r="H56" s="23"/>
      <c r="I56" s="23"/>
      <c r="J56" s="57"/>
      <c r="K56" s="58"/>
      <c r="L56" s="58"/>
      <c r="M56" s="58"/>
      <c r="O56" s="70"/>
      <c r="P56" s="70"/>
      <c r="Q56" s="70"/>
      <c r="R56" s="70"/>
    </row>
    <row r="57" spans="1:18" s="59" customFormat="1" ht="14.1" customHeight="1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57"/>
      <c r="K57" s="58"/>
      <c r="L57" s="58"/>
      <c r="M57" s="58"/>
    </row>
    <row r="58" spans="1:18" s="59" customFormat="1" ht="13.5" customHeight="1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57"/>
      <c r="K58" s="58"/>
      <c r="L58" s="58"/>
      <c r="M58" s="58"/>
    </row>
    <row r="59" spans="1:18" s="59" customFormat="1" ht="18" customHeight="1" x14ac:dyDescent="0.25">
      <c r="A59" s="30"/>
      <c r="B59" s="120" t="str">
        <f>IF(A50&gt;$I$8,"",'T1'!C47)</f>
        <v/>
      </c>
      <c r="C59" s="30"/>
      <c r="D59" s="30"/>
      <c r="E59" s="30"/>
      <c r="F59" s="30"/>
      <c r="G59" s="30"/>
      <c r="H59" s="30"/>
      <c r="I59" s="69"/>
      <c r="J59" s="57"/>
      <c r="K59" s="58"/>
      <c r="L59" s="58"/>
      <c r="M59" s="58"/>
    </row>
    <row r="60" spans="1:18" s="59" customFormat="1" ht="18" customHeight="1" x14ac:dyDescent="0.25">
      <c r="A60" s="30"/>
      <c r="B60" s="30"/>
      <c r="C60" s="30"/>
      <c r="D60" s="30"/>
      <c r="E60" s="30"/>
      <c r="F60" s="30"/>
      <c r="G60" s="30"/>
      <c r="H60" s="30"/>
      <c r="I60" s="69"/>
      <c r="J60" s="57"/>
      <c r="K60" s="58"/>
      <c r="L60" s="58"/>
      <c r="M60" s="58"/>
    </row>
    <row r="61" spans="1:18" s="59" customFormat="1" ht="15.75" x14ac:dyDescent="0.25">
      <c r="A61" s="30"/>
      <c r="B61" s="30"/>
      <c r="C61" s="30"/>
      <c r="D61" s="30"/>
      <c r="E61" s="30"/>
      <c r="F61" s="259"/>
      <c r="G61" s="259"/>
      <c r="H61" s="259"/>
      <c r="I61" s="259"/>
      <c r="J61" s="57"/>
      <c r="K61" s="58"/>
      <c r="L61" s="58"/>
      <c r="M61" s="58"/>
    </row>
    <row r="62" spans="1:18" s="59" customFormat="1" ht="15.75" customHeight="1" x14ac:dyDescent="0.25">
      <c r="A62" s="30"/>
      <c r="B62" s="68"/>
      <c r="C62" s="30"/>
      <c r="D62" s="30"/>
      <c r="E62" s="30"/>
      <c r="F62" s="30"/>
      <c r="G62" s="257"/>
      <c r="H62" s="257"/>
      <c r="I62" s="257"/>
      <c r="J62" s="57"/>
      <c r="K62" s="58"/>
      <c r="L62" s="58"/>
      <c r="M62" s="58"/>
    </row>
    <row r="63" spans="1:18" s="59" customFormat="1" ht="20.25" customHeight="1" x14ac:dyDescent="0.25">
      <c r="A63" s="30"/>
      <c r="B63" s="68"/>
      <c r="C63" s="65"/>
      <c r="D63" s="65"/>
      <c r="E63" s="65"/>
      <c r="F63" s="65"/>
      <c r="G63" s="257"/>
      <c r="H63" s="257"/>
      <c r="I63" s="257"/>
      <c r="J63" s="57"/>
      <c r="K63" s="58"/>
      <c r="L63" s="58"/>
      <c r="M63" s="58"/>
    </row>
    <row r="64" spans="1:18" ht="15" x14ac:dyDescent="0.25"/>
    <row r="65" spans="1:9" ht="15" x14ac:dyDescent="0.25">
      <c r="C65" s="258"/>
      <c r="D65" s="258"/>
      <c r="E65" s="258"/>
      <c r="F65" s="258"/>
      <c r="G65" s="258"/>
    </row>
    <row r="66" spans="1:9" ht="15" x14ac:dyDescent="0.25">
      <c r="A66" s="249"/>
      <c r="B66" s="249"/>
      <c r="C66" s="249"/>
      <c r="D66" s="249"/>
      <c r="E66" s="249"/>
      <c r="F66" s="249"/>
      <c r="G66" s="249"/>
      <c r="H66" s="249"/>
      <c r="I66" s="249"/>
    </row>
    <row r="67" spans="1:9" ht="2.25" customHeight="1" x14ac:dyDescent="0.25"/>
    <row r="68" spans="1:9" ht="15" x14ac:dyDescent="0.25"/>
    <row r="69" spans="1:9" ht="15" hidden="1" customHeight="1" x14ac:dyDescent="0.25"/>
    <row r="70" spans="1:9" ht="15" hidden="1" customHeight="1" x14ac:dyDescent="0.25"/>
    <row r="71" spans="1:9" ht="15" hidden="1" customHeight="1" x14ac:dyDescent="0.25"/>
    <row r="72" spans="1:9" ht="15" hidden="1" customHeight="1" x14ac:dyDescent="0.25"/>
    <row r="73" spans="1:9" ht="15" hidden="1" customHeight="1" x14ac:dyDescent="0.25"/>
    <row r="74" spans="1:9" ht="15" hidden="1" customHeight="1" x14ac:dyDescent="0.25"/>
    <row r="75" spans="1:9" ht="15" hidden="1" customHeight="1" x14ac:dyDescent="0.25"/>
    <row r="76" spans="1:9" ht="15" hidden="1" customHeight="1" x14ac:dyDescent="0.25"/>
    <row r="77" spans="1:9" ht="15" hidden="1" customHeight="1" x14ac:dyDescent="0.25"/>
    <row r="78" spans="1:9" ht="15" hidden="1" customHeight="1" x14ac:dyDescent="0.25"/>
    <row r="79" spans="1:9" ht="15" hidden="1" customHeight="1" x14ac:dyDescent="0.25"/>
    <row r="80" spans="1:9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</sheetData>
  <mergeCells count="12">
    <mergeCell ref="A66:I66"/>
    <mergeCell ref="A1:I1"/>
    <mergeCell ref="A2:I2"/>
    <mergeCell ref="A3:I3"/>
    <mergeCell ref="A4:I4"/>
    <mergeCell ref="A5:I5"/>
    <mergeCell ref="B56:D56"/>
    <mergeCell ref="B55:D55"/>
    <mergeCell ref="G62:I62"/>
    <mergeCell ref="G63:I63"/>
    <mergeCell ref="C65:G65"/>
    <mergeCell ref="F61:I61"/>
  </mergeCells>
  <phoneticPr fontId="44" type="noConversion"/>
  <conditionalFormatting sqref="A11:I49 C50:I50 A50:A55 G51:I55">
    <cfRule type="expression" dxfId="1" priority="13">
      <formula>$A11&lt;=$I$8</formula>
    </cfRule>
  </conditionalFormatting>
  <conditionalFormatting sqref="B59">
    <cfRule type="expression" dxfId="0" priority="20">
      <formula>$A50&lt;=$I$8</formula>
    </cfRule>
  </conditionalFormatting>
  <dataValidations count="1">
    <dataValidation type="decimal" allowBlank="1" showInputMessage="1" showErrorMessage="1" sqref="D55:D56">
      <formula1>0.1</formula1>
      <formula2>10</formula2>
    </dataValidation>
  </dataValidations>
  <printOptions horizontalCentered="1"/>
  <pageMargins left="0.27559055118110237" right="0.19685039370078741" top="0.23622047244094491" bottom="0.27559055118110237" header="0.27559055118110237" footer="0.19685039370078741"/>
  <pageSetup paperSize="9" scale="85" orientation="portrait" horizontalDpi="4294967293" verticalDpi="4294967293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14"/>
  <sheetViews>
    <sheetView showGridLines="0" showRowColHeaders="0" workbookViewId="0">
      <selection activeCell="A13" sqref="A13:H13"/>
    </sheetView>
  </sheetViews>
  <sheetFormatPr baseColWidth="10" defaultColWidth="0" defaultRowHeight="15" zeroHeight="1" x14ac:dyDescent="0.25"/>
  <cols>
    <col min="1" max="8" width="11.42578125" customWidth="1"/>
    <col min="9" max="9" width="0.42578125" customWidth="1"/>
    <col min="10" max="16384" width="11.42578125" hidden="1"/>
  </cols>
  <sheetData>
    <row r="1" spans="1:8" x14ac:dyDescent="0.25"/>
    <row r="2" spans="1:8" x14ac:dyDescent="0.25"/>
    <row r="3" spans="1:8" x14ac:dyDescent="0.25"/>
    <row r="4" spans="1:8" x14ac:dyDescent="0.25"/>
    <row r="5" spans="1:8" x14ac:dyDescent="0.25"/>
    <row r="6" spans="1:8" x14ac:dyDescent="0.25"/>
    <row r="7" spans="1:8" x14ac:dyDescent="0.25"/>
    <row r="8" spans="1:8" x14ac:dyDescent="0.25"/>
    <row r="9" spans="1:8" x14ac:dyDescent="0.25"/>
    <row r="10" spans="1:8" x14ac:dyDescent="0.25"/>
    <row r="11" spans="1:8" x14ac:dyDescent="0.25"/>
    <row r="12" spans="1:8" ht="15.75" thickBot="1" x14ac:dyDescent="0.3"/>
    <row r="13" spans="1:8" ht="26.25" customHeight="1" thickTop="1" thickBot="1" x14ac:dyDescent="0.3">
      <c r="A13" s="260" t="s">
        <v>89</v>
      </c>
      <c r="B13" s="261"/>
      <c r="C13" s="261"/>
      <c r="D13" s="261"/>
      <c r="E13" s="261"/>
      <c r="F13" s="261"/>
      <c r="G13" s="261"/>
      <c r="H13" s="262"/>
    </row>
    <row r="14" spans="1:8" ht="7.5" customHeight="1" thickTop="1" x14ac:dyDescent="0.25"/>
  </sheetData>
  <sheetProtection algorithmName="SHA-512" hashValue="12WHL7od1OxkmRhEbk9eRsDNuLL6qDCVkBjLr001FqZkcCmYxUtZwIrJRKEVqTD0lwqR4Fl5PuFxDT8CI3oJyA==" saltValue="fYFlZ5KeZIaRMJBWGc6ejg==" spinCount="100000" sheet="1" objects="1" scenarios="1"/>
  <mergeCells count="1">
    <mergeCell ref="A13:H1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17</vt:i4>
      </vt:variant>
    </vt:vector>
  </HeadingPairs>
  <TitlesOfParts>
    <vt:vector size="25" baseType="lpstr">
      <vt:lpstr>LOGOS</vt:lpstr>
      <vt:lpstr>DATOS</vt:lpstr>
      <vt:lpstr>T1</vt:lpstr>
      <vt:lpstr>T2</vt:lpstr>
      <vt:lpstr>T3</vt:lpstr>
      <vt:lpstr>Actas</vt:lpstr>
      <vt:lpstr>Final</vt:lpstr>
      <vt:lpstr>OVD</vt:lpstr>
      <vt:lpstr>Actas!Área_de_impresión</vt:lpstr>
      <vt:lpstr>Final!Área_de_impresión</vt:lpstr>
      <vt:lpstr>CALIF1</vt:lpstr>
      <vt:lpstr>compor</vt:lpstr>
      <vt:lpstr>compor1</vt:lpstr>
      <vt:lpstr>COMPORTA</vt:lpstr>
      <vt:lpstr>COMPORTA1</vt:lpstr>
      <vt:lpstr>ESCALA</vt:lpstr>
      <vt:lpstr>final</vt:lpstr>
      <vt:lpstr>Final_1</vt:lpstr>
      <vt:lpstr>PROM</vt:lpstr>
      <vt:lpstr>PROM_1</vt:lpstr>
      <vt:lpstr>Actas!Títulos_a_imprimir</vt:lpstr>
      <vt:lpstr>Final!Títulos_a_imprimir</vt:lpstr>
      <vt:lpstr>TRI_1</vt:lpstr>
      <vt:lpstr>TRI_2</vt:lpstr>
      <vt:lpstr>TRI_3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Jessenia G S</dc:creator>
  <cp:lastModifiedBy>Usuario</cp:lastModifiedBy>
  <cp:lastPrinted>2023-07-13T13:39:30Z</cp:lastPrinted>
  <dcterms:created xsi:type="dcterms:W3CDTF">2023-04-18T01:54:31Z</dcterms:created>
  <dcterms:modified xsi:type="dcterms:W3CDTF">2023-07-23T03:11:42Z</dcterms:modified>
</cp:coreProperties>
</file>